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<sst xmlns="http://schemas.openxmlformats.org/spreadsheetml/2006/main" count="22" uniqueCount="20">
  <si>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</si>
  <si>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单位（签章）：阜康市政协办公室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</si>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</sst>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u/>
      <sz val="10"/>
      <color indexed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0.58</v>
      </c>
      <c r="C5" s="16">
        <f>C6+C7+C8+C11</f>
        <v>0.58</v>
      </c>
      <c r="D5" s="16">
        <f>D6+D7+D8+D11</f>
        <v>18.55</v>
      </c>
      <c r="E5" s="16">
        <f>E6+E7+E8+E11</f>
        <v>18.55</v>
      </c>
      <c r="F5" s="17">
        <f t="shared" ref="F5:F11" si="0">IF(B5=D5,"与上年持平",IF(B5=0,D5/D5,(D5/B5-1)))</f>
        <v>30.9827586206897</v>
      </c>
      <c r="G5" s="17">
        <f t="shared" ref="G5:G11" si="1">IF(C5=E5,"与上年持平",IF(C5=0,E5/E5,(E5/C5-1)))</f>
        <v>30.9827586206897</v>
      </c>
      <c r="H5" s="18"/>
    </row>
    <row r="6" s="1" customFormat="1" ht="24.95" customHeight="1" spans="1:8">
      <c r="A6" s="19" t="s">
        <v>10</v>
      </c>
      <c r="B6" s="20"/>
      <c r="C6" s="20"/>
      <c r="D6" s="20">
        <v>17</v>
      </c>
      <c r="E6" s="20">
        <v>17</v>
      </c>
      <c r="F6" s="21">
        <f t="shared" si="0"/>
        <v>1</v>
      </c>
      <c r="G6" s="21">
        <f t="shared" si="1"/>
        <v>1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0.58</v>
      </c>
      <c r="C8" s="27">
        <f>C9+C10</f>
        <v>0.58</v>
      </c>
      <c r="D8" s="27">
        <v>1.55</v>
      </c>
      <c r="E8" s="27">
        <f>E9+E10</f>
        <v>1.55</v>
      </c>
      <c r="F8" s="25">
        <f t="shared" si="0"/>
        <v>1.67241379310345</v>
      </c>
      <c r="G8" s="25">
        <f t="shared" si="1"/>
        <v>1.67241379310345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0.58</v>
      </c>
      <c r="C10" s="24">
        <v>0.58</v>
      </c>
      <c r="D10" s="24">
        <v>1.55</v>
      </c>
      <c r="E10" s="24">
        <v>1.55</v>
      </c>
      <c r="F10" s="25">
        <f t="shared" si="0"/>
        <v>1.67241379310345</v>
      </c>
      <c r="G10" s="25">
        <f t="shared" si="1"/>
        <v>1.67241379310345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2025-04-02T10:35:00Z</dcterms:created>
  <dcterms:modified xsi:type="dcterms:W3CDTF">2025-04-09T04:55:49Z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