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1-9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<sst xmlns="http://schemas.openxmlformats.org/spreadsheetml/2006/main" count="22" uniqueCount="20">
  <si>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</si>
  <si>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单位（签章）：阜康市司法局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</si>
  <si>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</si>
  <si>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</si>
  <si>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</si>
  <si>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</si>
  <si>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</si>
  <si>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</si>
  <si>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</si>
  <si>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</si>
  <si>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</si>
  <si>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</si>
  <si>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</si>
  <si>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</si>
  <si>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</si>
  <si>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</si>
  <si>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说明：1、根据自治州党委、政府工作安排，请按要求报送你单位2023年1-3月有关数据。请认真填列，确保数据真实、准确。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</si>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</sst>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7" borderId="1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1" borderId="21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7" fillId="8" borderId="23" applyNumberFormat="0" applyAlignment="0" applyProtection="0">
      <alignment vertical="center"/>
    </xf>
    <xf numFmtId="0" fontId="19" fillId="8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4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5" xfId="0" applyNumberFormat="1" applyFont="1" applyFill="1" applyBorder="1" applyAlignment="1">
      <alignment horizontal="center" vertical="center" wrapText="1" shrinkToFit="1"/>
    </xf>
    <xf numFmtId="176" fontId="6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8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8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8" fillId="0" borderId="13" xfId="0" applyNumberFormat="1" applyFont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176" fontId="4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vertical="center" wrapText="1" shrinkToFit="1"/>
    </xf>
    <xf numFmtId="0" fontId="8" fillId="0" borderId="16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C17" sqref="C17"/>
    </sheetView>
  </sheetViews>
  <sheetFormatPr defaultColWidth="9" defaultRowHeight="15.6"/>
  <cols>
    <col min="1" max="1" width="25.5" customWidth="1"/>
    <col min="2" max="7" width="10.625" style="2" customWidth="1"/>
    <col min="8" max="8" width="19.125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4"/>
      <c r="C2" s="4"/>
      <c r="D2" s="5"/>
      <c r="E2" s="5"/>
      <c r="H2" s="6" t="s">
        <v>2</v>
      </c>
      <c r="I2" s="37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7"/>
    </row>
    <row r="4" ht="39.95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7"/>
    </row>
    <row r="5" ht="24.95" customHeight="1" spans="1:9">
      <c r="A5" s="14" t="s">
        <v>9</v>
      </c>
      <c r="B5" s="15">
        <f>B6+B7+B8+B11</f>
        <v>5.61</v>
      </c>
      <c r="C5" s="15">
        <f t="shared" ref="C5:C11" si="0">B5</f>
        <v>5.61</v>
      </c>
      <c r="D5" s="15">
        <f>D6+D7+D8+D11</f>
        <v>7.71</v>
      </c>
      <c r="E5" s="15">
        <f>E6+E7+E8+E11</f>
        <v>7.71</v>
      </c>
      <c r="F5" s="16">
        <f t="shared" ref="F5:F11" si="1">IF(B5=D5,"与上年持平",IF(B5=0,D5/D5,(D5/B5-1)))</f>
        <v>0.374331550802139</v>
      </c>
      <c r="G5" s="16">
        <f t="shared" ref="G5:G11" si="2">IF(C5=E5,"与上年持平",IF(C5=0,E5/E5,(E5/C5-1)))</f>
        <v>0.374331550802139</v>
      </c>
      <c r="H5" s="17"/>
      <c r="I5" s="37"/>
    </row>
    <row r="6" ht="24.95" customHeight="1" spans="1:9">
      <c r="A6" s="18" t="s">
        <v>10</v>
      </c>
      <c r="B6" s="19"/>
      <c r="C6" s="19"/>
      <c r="D6" s="19"/>
      <c r="E6" s="19"/>
      <c r="F6" s="20" t="str">
        <f t="shared" si="1"/>
        <v>与上年持平</v>
      </c>
      <c r="G6" s="20" t="str">
        <f t="shared" si="2"/>
        <v>与上年持平</v>
      </c>
      <c r="H6" s="21"/>
      <c r="I6" s="37"/>
    </row>
    <row r="7" ht="24.95" customHeight="1" spans="1:8">
      <c r="A7" s="22" t="s">
        <v>11</v>
      </c>
      <c r="B7" s="23"/>
      <c r="C7" s="23"/>
      <c r="D7" s="23"/>
      <c r="E7" s="23"/>
      <c r="F7" s="24" t="str">
        <f t="shared" si="1"/>
        <v>与上年持平</v>
      </c>
      <c r="G7" s="24" t="str">
        <f t="shared" si="2"/>
        <v>与上年持平</v>
      </c>
      <c r="H7" s="25"/>
    </row>
    <row r="8" ht="24.95" customHeight="1" spans="1:8">
      <c r="A8" s="22" t="s">
        <v>12</v>
      </c>
      <c r="B8" s="26">
        <f>B9+B10</f>
        <v>5.18</v>
      </c>
      <c r="C8" s="26">
        <f t="shared" si="0"/>
        <v>5.18</v>
      </c>
      <c r="D8" s="26">
        <f>D10</f>
        <v>7.21</v>
      </c>
      <c r="E8" s="26">
        <f>D8</f>
        <v>7.21</v>
      </c>
      <c r="F8" s="24">
        <f t="shared" si="1"/>
        <v>0.391891891891892</v>
      </c>
      <c r="G8" s="24">
        <f t="shared" si="2"/>
        <v>0.391891891891892</v>
      </c>
      <c r="H8" s="25"/>
    </row>
    <row r="9" ht="24.95" customHeight="1" spans="1:8">
      <c r="A9" s="27" t="s">
        <v>13</v>
      </c>
      <c r="B9" s="23"/>
      <c r="C9" s="23"/>
      <c r="D9" s="23"/>
      <c r="E9" s="23"/>
      <c r="F9" s="24" t="str">
        <f t="shared" si="1"/>
        <v>与上年持平</v>
      </c>
      <c r="G9" s="24" t="str">
        <f t="shared" si="2"/>
        <v>与上年持平</v>
      </c>
      <c r="H9" s="25"/>
    </row>
    <row r="10" ht="24.95" customHeight="1" spans="1:8">
      <c r="A10" s="27" t="s">
        <v>14</v>
      </c>
      <c r="B10" s="23">
        <v>5.18</v>
      </c>
      <c r="C10" s="23">
        <f t="shared" si="0"/>
        <v>5.18</v>
      </c>
      <c r="D10" s="23">
        <f>6.88+0.33</f>
        <v>7.21</v>
      </c>
      <c r="E10" s="23">
        <f>D10</f>
        <v>7.21</v>
      </c>
      <c r="F10" s="24">
        <f t="shared" si="1"/>
        <v>0.391891891891892</v>
      </c>
      <c r="G10" s="24">
        <f t="shared" si="2"/>
        <v>0.391891891891892</v>
      </c>
      <c r="H10" s="25"/>
    </row>
    <row r="11" ht="24.95" customHeight="1" spans="1:9">
      <c r="A11" s="28" t="s">
        <v>15</v>
      </c>
      <c r="B11" s="29">
        <v>0.43</v>
      </c>
      <c r="C11" s="29">
        <f t="shared" si="0"/>
        <v>0.43</v>
      </c>
      <c r="D11" s="29">
        <v>0.5</v>
      </c>
      <c r="E11" s="29">
        <v>0.5</v>
      </c>
      <c r="F11" s="30">
        <f t="shared" si="1"/>
        <v>0.162790697674419</v>
      </c>
      <c r="G11" s="30">
        <f t="shared" si="2"/>
        <v>0.162790697674419</v>
      </c>
      <c r="H11" s="31"/>
      <c r="I11" s="37"/>
    </row>
    <row r="12" s="1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1" customFormat="1" ht="15" customHeight="1" spans="1:8">
      <c r="A13" s="34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34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8">
      <c r="A15" s="36" t="s">
        <v>19</v>
      </c>
      <c r="B15" s="36"/>
      <c r="C15" s="36"/>
      <c r="D15" s="36"/>
      <c r="E15" s="36"/>
      <c r="F15" s="36"/>
      <c r="G15" s="36"/>
      <c r="H15" s="36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2024-10-15T04:11:30Z</dcterms:created>
  <dcterms:modified xsi:type="dcterms:W3CDTF">2024-10-15T04:12:01Z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