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4"/>
  </bookViews>
  <sheets>
    <sheet name="封皮" sheetId="1" r:id="rId1"/>
    <sheet name="目录" sheetId="2" r:id="rId2"/>
    <sheet name="2019年政府性基金预算收支表" sheetId="3" r:id="rId3"/>
    <sheet name="2019年政府性基金预算收支明细表" sheetId="4" r:id="rId4"/>
    <sheet name="2019年政府性基金预算转移支付表" sheetId="6" r:id="rId5"/>
    <sheet name="2019年地方政府债务限额和余额情况表" sheetId="5" r:id="rId6"/>
  </sheets>
  <calcPr calcId="144525"/>
</workbook>
</file>

<file path=xl/sharedStrings.xml><?xml version="1.0" encoding="utf-8"?>
<sst xmlns="http://schemas.openxmlformats.org/spreadsheetml/2006/main" count="422" uniqueCount="276">
  <si>
    <t>2019年阜康市
政府性基金预算（草案）</t>
  </si>
  <si>
    <t>阜康市财政局</t>
  </si>
  <si>
    <t>二○一九年二月</t>
  </si>
  <si>
    <t>目   录</t>
  </si>
  <si>
    <t>一、2019年政府性基金预算收支表……………………………（1）</t>
  </si>
  <si>
    <t>二、2019年政府性基金预算收支明细表………………………（2）</t>
  </si>
  <si>
    <t>三、2018年自治区本级政府性基金收入情况………………………（3）</t>
  </si>
  <si>
    <t>四、2018年自治区本级政府性基金支出情况………………………（4）</t>
  </si>
  <si>
    <t>五、2019年自治区政府性基金收入预算安排情况…………………（5）</t>
  </si>
  <si>
    <t>六、2019年自治区政府性基金支出预算安排情况…………………（6）</t>
  </si>
  <si>
    <t>七、2019年自治区本级政府性基金收入预算安排情况……………（7）</t>
  </si>
  <si>
    <t>八、2019年自治区本级政府性基金支出预算安排情况……………（8）</t>
  </si>
  <si>
    <t>九、2019年自治区补助各地预算情况（分项目、分地州）………（9）</t>
  </si>
  <si>
    <t>三、2019年政府性基金预算转移支付表…………………（3）</t>
  </si>
  <si>
    <t>四、2019年地方政府债务限额和余额情况表……………………（4）</t>
  </si>
  <si>
    <t>表一</t>
  </si>
  <si>
    <t xml:space="preserve"> </t>
  </si>
  <si>
    <t>2019年政府性基金预算收支表</t>
  </si>
  <si>
    <t>单位：万元</t>
  </si>
  <si>
    <r>
      <rPr>
        <b/>
        <sz val="14"/>
        <rFont val="宋体"/>
        <charset val="134"/>
      </rPr>
      <t>收</t>
    </r>
    <r>
      <rPr>
        <b/>
        <sz val="14"/>
        <rFont val="宋体"/>
        <charset val="134"/>
      </rPr>
      <t>入</t>
    </r>
  </si>
  <si>
    <t>支出</t>
  </si>
  <si>
    <r>
      <rPr>
        <b/>
        <sz val="12"/>
        <rFont val="宋体"/>
        <charset val="134"/>
      </rPr>
      <t>项</t>
    </r>
    <r>
      <rPr>
        <b/>
        <sz val="12"/>
        <rFont val="宋体"/>
        <charset val="134"/>
      </rPr>
      <t>目</t>
    </r>
  </si>
  <si>
    <t>上年决算（执行)数</t>
  </si>
  <si>
    <t>预算数</t>
  </si>
  <si>
    <t>预算数为决算（执行）数%</t>
  </si>
  <si>
    <t>项目</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</si>
  <si>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</si>
  <si>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</si>
  <si>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</si>
  <si>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</si>
  <si>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</si>
  <si>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</si>
  <si>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</si>
  <si>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</si>
  <si>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</si>
  <si>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</si>
  <si>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</si>
  <si>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</si>
  <si>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</si>
  <si>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</si>
  <si>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</si>
  <si>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</si>
  <si>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</si>
  <si>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</si>
  <si>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</si>
  <si>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</si>
  <si>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</si>
  <si>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</si>
  <si>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</si>
  <si>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</si>
  <si>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</si>
  <si>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国有土地使用权出让收入及对应专项债务收入安排的支出</t>
  </si>
  <si>
    <t>十四、污水处理费收入</t>
  </si>
  <si>
    <t xml:space="preserve">    国有土地收益基金及对应专项债务收入安排的支出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</si>
  <si>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</si>
  <si>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</si>
  <si>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</si>
  <si>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</si>
  <si>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</si>
  <si>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污水处理费收入安排的支出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</si>
  <si>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</si>
  <si>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</si>
  <si>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</si>
  <si>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</si>
  <si>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</si>
  <si>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</si>
  <si>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</si>
  <si>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</si>
  <si>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</si>
  <si>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</si>
  <si>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</si>
  <si>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</si>
  <si>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</si>
  <si>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</si>
  <si>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</si>
  <si>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</si>
  <si>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</si>
  <si>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</si>
  <si>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</si>
  <si>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</si>
  <si>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</si>
  <si>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七、资源勘探信息等支出</t>
  </si>
  <si>
    <t xml:space="preserve">    农网还贷资金支出</t>
  </si>
  <si>
    <t>九、其他支出</t>
  </si>
  <si>
    <t xml:space="preserve">    其他政府性基金及对应专项债务收入安排的支出</t>
  </si>
  <si>
    <t xml:space="preserve">    彩票发行销售机构业务费安排的支出</t>
  </si>
  <si>
    <t xml:space="preserve">    彩票公益金安排的支出</t>
  </si>
  <si>
    <t>十、债务付息支出</t>
  </si>
  <si>
    <t>十一、债务发行费用支出</t>
  </si>
  <si>
    <t>收入合计</t>
  </si>
  <si>
    <t>支出合计</t>
  </si>
  <si>
    <t>转移性收入</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</si>
  <si>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</si>
  <si>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</si>
  <si>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</si>
  <si>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</si>
  <si>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</si>
  <si>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</si>
  <si>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</si>
  <si>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</si>
  <si>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</si>
  <si>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</si>
  <si>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</si>
  <si>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</si>
  <si>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</si>
  <si>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</si>
  <si>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</si>
  <si>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</si>
  <si>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收入总计</t>
  </si>
  <si>
    <t>支出总计</t>
  </si>
  <si>
    <t>表二</t>
  </si>
  <si>
    <t>2019年政府性基金预算收支明细表</t>
  </si>
  <si>
    <r>
      <rPr>
        <b/>
        <sz val="11"/>
        <rFont val="宋体"/>
        <charset val="134"/>
      </rPr>
      <t>项</t>
    </r>
    <r>
      <rPr>
        <b/>
        <sz val="12"/>
        <rFont val="宋体"/>
        <charset val="134"/>
      </rPr>
      <t>目</t>
    </r>
  </si>
  <si>
    <t xml:space="preserve">      资助国产影片放映</t>
  </si>
  <si>
    <t xml:space="preserve">      资助影院建设</t>
  </si>
  <si>
    <t xml:space="preserve">      资助少数民族语电影译制</t>
  </si>
  <si>
    <t xml:space="preserve">      其他国家电影事业发展专项资金支出</t>
  </si>
  <si>
    <t xml:space="preserve">  土地出让价款收入</t>
  </si>
  <si>
    <t xml:space="preserve">      宣传促销</t>
  </si>
  <si>
    <t xml:space="preserve">  补缴的土地价款</t>
  </si>
  <si>
    <t xml:space="preserve">      行业规划</t>
  </si>
  <si>
    <t xml:space="preserve">  划拨土地收入</t>
  </si>
  <si>
    <t xml:space="preserve">      旅游事业补助</t>
  </si>
  <si>
    <r>
      <rPr>
        <sz val="11"/>
        <rFont val="宋体"/>
        <charset val="134"/>
      </rPr>
      <t xml:space="preserve"> </t>
    </r>
    <r>
      <rPr>
        <sz val="11"/>
        <rFont val="宋体"/>
        <charset val="134"/>
      </rPr>
      <t xml:space="preserve"> </t>
    </r>
    <r>
      <rPr>
        <sz val="11"/>
        <rFont val="宋体"/>
        <charset val="134"/>
      </rPr>
      <t>缴纳新增建设用地土地有偿使用费</t>
    </r>
  </si>
  <si>
    <t xml:space="preserve">  其他土地出让收入</t>
  </si>
  <si>
    <t xml:space="preserve">      资助城市影院</t>
  </si>
  <si>
    <t xml:space="preserve">      其他国家电影事业发展专项资金对应专项债务收入支出</t>
  </si>
  <si>
    <t xml:space="preserve">  福利彩票公益金收入</t>
  </si>
  <si>
    <t xml:space="preserve">  体育彩票公益金收入</t>
  </si>
  <si>
    <t xml:space="preserve">      移民补助</t>
  </si>
  <si>
    <t xml:space="preserve">      基础设施建设和经济发展</t>
  </si>
  <si>
    <t xml:space="preserve">      其他大中型水库移民后期扶持基金支出</t>
  </si>
  <si>
    <t xml:space="preserve">  南水北调工程建设资金</t>
  </si>
  <si>
    <t xml:space="preserve">  三峡工程后续工作资金</t>
  </si>
  <si>
    <t xml:space="preserve">  省级重大水利工程建设资金</t>
  </si>
  <si>
    <t xml:space="preserve">      其他小型水库移民扶助基金支出</t>
  </si>
  <si>
    <t xml:space="preserve">      其他小型水库移民扶助基金对应专项债务收入安排的支出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</si>
  <si>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</si>
  <si>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</si>
  <si>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</si>
  <si>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</si>
  <si>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</si>
  <si>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</si>
  <si>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</si>
  <si>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</si>
  <si>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</si>
  <si>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</si>
  <si>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</si>
  <si>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</si>
  <si>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</si>
  <si>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</si>
  <si>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</si>
  <si>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</si>
  <si>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</si>
  <si>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</si>
  <si>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</si>
  <si>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</si>
  <si>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</si>
  <si>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</si>
  <si>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</si>
  <si>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</si>
  <si>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</si>
  <si>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</si>
  <si>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</si>
  <si>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</si>
  <si>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</si>
  <si>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</si>
  <si>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</si>
  <si>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</si>
  <si>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</si>
  <si>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</si>
  <si>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南水北调工程建设</t>
  </si>
  <si>
    <t xml:space="preserve">      三峡工程后续工作</t>
  </si>
  <si>
    <t xml:space="preserve">      地方重大水利工程建设</t>
  </si>
  <si>
    <t xml:space="preserve">      其他重大水利工程建设基金支出</t>
  </si>
  <si>
    <t xml:space="preserve">      其他大中型水库库区基金对应专项债务收入支出</t>
  </si>
  <si>
    <t xml:space="preserve">      其他重大水利工程建设基金对应专项债务收入支出</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</si>
  <si>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</si>
  <si>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</si>
  <si>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</si>
  <si>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</si>
  <si>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</si>
  <si>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</si>
  <si>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</si>
  <si>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</si>
  <si>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</si>
  <si>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</si>
  <si>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</si>
  <si>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</si>
  <si>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</si>
  <si>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</si>
  <si>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</si>
  <si>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</si>
  <si>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</si>
  <si>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</si>
  <si>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</si>
  <si>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</si>
  <si>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</si>
  <si>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</si>
  <si>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</si>
  <si>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</si>
  <si>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</si>
  <si>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</si>
  <si>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</si>
  <si>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</si>
  <si>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</si>
  <si>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</si>
  <si>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</si>
  <si>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</si>
  <si>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</si>
  <si>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</si>
  <si>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</si>
  <si>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</si>
  <si>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</si>
  <si>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</si>
  <si>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八、其他支出</t>
  </si>
  <si>
    <t xml:space="preserve">    其他政府性基金安排的支出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</si>
  <si>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</si>
  <si>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</si>
  <si>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</si>
  <si>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</si>
  <si>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</si>
  <si>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</si>
  <si>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</si>
  <si>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</si>
  <si>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</si>
  <si>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</si>
  <si>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</si>
  <si>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</si>
  <si>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</si>
  <si>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</si>
  <si>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</si>
  <si>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</si>
  <si>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</si>
  <si>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</si>
  <si>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</si>
  <si>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</si>
  <si>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</si>
  <si>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</si>
  <si>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</si>
  <si>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</si>
  <si>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</si>
  <si>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</si>
  <si>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</si>
  <si>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</si>
  <si>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其他地方自行试点项目收益专项债务发行费用支出</t>
  </si>
  <si>
    <t xml:space="preserve">      其他政府性基金债务发行费用支出</t>
  </si>
  <si>
    <t>表三</t>
  </si>
  <si>
    <t>2019年政府性基金转移支付表</t>
  </si>
  <si>
    <t>合计</t>
  </si>
  <si>
    <t>转移支付收入安排</t>
  </si>
  <si>
    <t>其他资金</t>
  </si>
  <si>
    <t>一、文化体育与传媒支出</t>
  </si>
  <si>
    <t xml:space="preserve">    国家电影事业发展专项资金及对应专项债务收入安排的支出</t>
  </si>
  <si>
    <t xml:space="preserve">    小型水库移民扶助基金及对应专项债务收入安排的支出</t>
  </si>
  <si>
    <t xml:space="preserve">    农业土地开发资金及对应专项债务收入安排的支出</t>
  </si>
  <si>
    <t xml:space="preserve">    城市基础设施配套费及对应专项债务收入安排的支出</t>
  </si>
  <si>
    <t xml:space="preserve">    污水处理费收入及对应专项债务收入安排的支出</t>
  </si>
  <si>
    <t xml:space="preserve">    新菜地开发建设基金及对应专项债务收入安排的支出</t>
  </si>
  <si>
    <t xml:space="preserve">    大中型水库库区基金及对应专项债务收入安排的支出</t>
  </si>
  <si>
    <t xml:space="preserve">    国家重大水利工程建设基金及对应专项债务收入安排的支出</t>
  </si>
  <si>
    <t xml:space="preserve">    海南省高等级公路车辆通行附加费及对应专项债务收入安排的支出</t>
  </si>
  <si>
    <t xml:space="preserve">    车辆通行费及对应专项债务收入安排的支出</t>
  </si>
  <si>
    <t xml:space="preserve">    港口建设费及对应债务收入安排的支出</t>
  </si>
  <si>
    <t xml:space="preserve">    散装水泥专项资金及对应专项债务收入安排的支出</t>
  </si>
  <si>
    <t>八、商业服务业等支出</t>
  </si>
  <si>
    <t xml:space="preserve">    旅游发展基金支出</t>
  </si>
  <si>
    <t xml:space="preserve">    彩票公益金及对应专项债务收入安排的支出</t>
  </si>
  <si>
    <t>表四</t>
  </si>
  <si>
    <t>阜康市2019年地方政府债务限额和余额情况表</t>
  </si>
  <si>
    <t>单位：亿元</t>
  </si>
  <si>
    <t>2019年初政府债务限额</t>
  </si>
  <si>
    <t>2019年初政府债务余额</t>
  </si>
  <si>
    <t>地方政府债务合计</t>
  </si>
  <si>
    <t xml:space="preserve">    一般债务</t>
  </si>
  <si>
    <t xml:space="preserve">    专项债务</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</si>
</sst>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_ ;[Red]\-#,##0.00\ "/>
  </numFmts>
  <fonts count="40">
    <font>
      <sz val="12"/>
      <color theme="1"/>
      <name val="宋体"/>
      <charset val="134"/>
      <scheme val="minor"/>
    </font>
    <font>
      <sz val="9"/>
      <color indexed="8"/>
      <name val="宋体"/>
      <charset val="134"/>
    </font>
    <font>
      <sz val="11"/>
      <color theme="1"/>
      <name val="宋体"/>
      <charset val="134"/>
      <scheme val="minor"/>
    </font>
    <font>
      <sz val="12"/>
      <name val="黑体"/>
      <charset val="134"/>
    </font>
    <font>
      <sz val="20"/>
      <color indexed="8"/>
      <name val="方正小标宋_GBK"/>
      <charset val="134"/>
    </font>
    <font>
      <sz val="10"/>
      <color indexed="8"/>
      <name val="宋体"/>
      <charset val="134"/>
    </font>
    <font>
      <b/>
      <sz val="12"/>
      <color indexed="8"/>
      <name val="宋体"/>
      <charset val="134"/>
    </font>
    <font>
      <sz val="12"/>
      <color indexed="8"/>
      <name val="宋体"/>
      <charset val="134"/>
    </font>
    <font>
      <sz val="12"/>
      <name val="宋体"/>
      <charset val="134"/>
    </font>
    <font>
      <b/>
      <sz val="11"/>
      <name val="宋体"/>
      <charset val="134"/>
    </font>
    <font>
      <b/>
      <sz val="16"/>
      <name val="黑体"/>
      <charset val="134"/>
    </font>
    <font>
      <b/>
      <sz val="12"/>
      <name val="宋体"/>
      <charset val="134"/>
    </font>
    <font>
      <sz val="11"/>
      <name val="宋体"/>
      <charset val="134"/>
    </font>
    <font>
      <b/>
      <sz val="14"/>
      <name val="宋体"/>
      <charset val="134"/>
    </font>
    <font>
      <sz val="11"/>
      <color indexed="8"/>
      <name val="宋体"/>
      <charset val="134"/>
    </font>
    <font>
      <sz val="11"/>
      <color indexed="10"/>
      <name val="宋体"/>
      <charset val="134"/>
    </font>
    <font>
      <sz val="10"/>
      <name val="宋体"/>
      <charset val="134"/>
    </font>
    <font>
      <sz val="22"/>
      <name val="方正小标宋_GBK"/>
      <charset val="134"/>
    </font>
    <font>
      <sz val="15"/>
      <name val="仿宋_GB2312"/>
      <charset val="134"/>
    </font>
    <font>
      <b/>
      <sz val="36"/>
      <name val="方正小标宋_GBK"/>
      <charset val="134"/>
    </font>
    <font>
      <b/>
      <sz val="20"/>
      <name val="楷体_GB2312"/>
      <charset val="134"/>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mediumGray">
        <fgColor indexed="9"/>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3" fillId="6" borderId="0" applyNumberFormat="0" applyBorder="0" applyAlignment="0" applyProtection="0">
      <alignment vertical="center"/>
    </xf>
    <xf numFmtId="0" fontId="27"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8" fillId="11"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2" borderId="11" applyNumberFormat="0" applyFont="0" applyAlignment="0" applyProtection="0">
      <alignment vertical="center"/>
    </xf>
    <xf numFmtId="0" fontId="28" fillId="13" borderId="0" applyNumberFormat="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8" fillId="10" borderId="0" applyNumberFormat="0" applyBorder="0" applyAlignment="0" applyProtection="0">
      <alignment vertical="center"/>
    </xf>
    <xf numFmtId="0" fontId="24" fillId="0" borderId="10" applyNumberFormat="0" applyFill="0" applyAlignment="0" applyProtection="0">
      <alignment vertical="center"/>
    </xf>
    <xf numFmtId="0" fontId="28" fillId="15" borderId="0" applyNumberFormat="0" applyBorder="0" applyAlignment="0" applyProtection="0">
      <alignment vertical="center"/>
    </xf>
    <xf numFmtId="0" fontId="34" fillId="17" borderId="12" applyNumberFormat="0" applyAlignment="0" applyProtection="0">
      <alignment vertical="center"/>
    </xf>
    <xf numFmtId="0" fontId="35" fillId="17" borderId="9" applyNumberFormat="0" applyAlignment="0" applyProtection="0">
      <alignment vertical="center"/>
    </xf>
    <xf numFmtId="0" fontId="36" fillId="19" borderId="13" applyNumberFormat="0" applyAlignment="0" applyProtection="0">
      <alignment vertical="center"/>
    </xf>
    <xf numFmtId="0" fontId="23" fillId="20" borderId="0" applyNumberFormat="0" applyBorder="0" applyAlignment="0" applyProtection="0">
      <alignment vertical="center"/>
    </xf>
    <xf numFmtId="0" fontId="28" fillId="22" borderId="0" applyNumberFormat="0" applyBorder="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23" borderId="0" applyNumberFormat="0" applyBorder="0" applyAlignment="0" applyProtection="0">
      <alignment vertical="center"/>
    </xf>
    <xf numFmtId="0" fontId="26" fillId="8" borderId="0" applyNumberFormat="0" applyBorder="0" applyAlignment="0" applyProtection="0">
      <alignment vertical="center"/>
    </xf>
    <xf numFmtId="0" fontId="23" fillId="24" borderId="0" applyNumberFormat="0" applyBorder="0" applyAlignment="0" applyProtection="0">
      <alignment vertical="center"/>
    </xf>
    <xf numFmtId="0" fontId="28" fillId="16" borderId="0" applyNumberFormat="0" applyBorder="0" applyAlignment="0" applyProtection="0">
      <alignment vertical="center"/>
    </xf>
    <xf numFmtId="0" fontId="23" fillId="18" borderId="0" applyNumberFormat="0" applyBorder="0" applyAlignment="0" applyProtection="0">
      <alignment vertical="center"/>
    </xf>
    <xf numFmtId="0" fontId="23" fillId="4"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8" fillId="28" borderId="0" applyNumberFormat="0" applyBorder="0" applyAlignment="0" applyProtection="0">
      <alignment vertical="center"/>
    </xf>
    <xf numFmtId="0" fontId="28" fillId="21" borderId="0" applyNumberFormat="0" applyBorder="0" applyAlignment="0" applyProtection="0">
      <alignment vertical="center"/>
    </xf>
    <xf numFmtId="0" fontId="23" fillId="25" borderId="0" applyNumberFormat="0" applyBorder="0" applyAlignment="0" applyProtection="0">
      <alignment vertical="center"/>
    </xf>
    <xf numFmtId="0" fontId="23" fillId="30" borderId="0" applyNumberFormat="0" applyBorder="0" applyAlignment="0" applyProtection="0">
      <alignment vertical="center"/>
    </xf>
    <xf numFmtId="0" fontId="28" fillId="31" borderId="0" applyNumberFormat="0" applyBorder="0" applyAlignment="0" applyProtection="0">
      <alignment vertical="center"/>
    </xf>
    <xf numFmtId="0" fontId="23"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3" fillId="29" borderId="0" applyNumberFormat="0" applyBorder="0" applyAlignment="0" applyProtection="0">
      <alignment vertical="center"/>
    </xf>
    <xf numFmtId="0" fontId="28" fillId="14" borderId="0" applyNumberFormat="0" applyBorder="0" applyAlignment="0" applyProtection="0">
      <alignment vertical="center"/>
    </xf>
    <xf numFmtId="0" fontId="8" fillId="0" borderId="0">
      <alignment vertical="center"/>
    </xf>
    <xf numFmtId="0" fontId="8" fillId="0" borderId="0">
      <alignment vertical="center"/>
    </xf>
  </cellStyleXfs>
  <cellXfs count="66">
    <xf numFmtId="0" fontId="0" fillId="0" borderId="0" xfId="0">
      <alignment vertical="center"/>
    </xf>
    <xf numFmtId="0" fontId="1" fillId="0" borderId="0" xfId="49" applyFont="1" applyFill="1" applyAlignment="1">
      <alignment vertical="center"/>
    </xf>
    <xf numFmtId="176" fontId="1" fillId="0" borderId="0" xfId="49" applyNumberFormat="1" applyFont="1" applyFill="1" applyAlignment="1">
      <alignment vertical="center"/>
    </xf>
    <xf numFmtId="0" fontId="2" fillId="0" borderId="0" xfId="0" applyFont="1" applyFill="1" applyAlignment="1"/>
    <xf numFmtId="0" fontId="3" fillId="0" borderId="0" xfId="0" applyFont="1" applyFill="1" applyAlignment="1">
      <alignment vertical="center"/>
    </xf>
    <xf numFmtId="0" fontId="4" fillId="0" borderId="0" xfId="49" applyFont="1" applyFill="1" applyAlignment="1">
      <alignment horizontal="center" vertical="center"/>
    </xf>
    <xf numFmtId="176" fontId="4" fillId="0" borderId="0" xfId="49" applyNumberFormat="1" applyFont="1" applyFill="1" applyAlignment="1">
      <alignment horizontal="center" vertical="center"/>
    </xf>
    <xf numFmtId="0" fontId="5" fillId="0" borderId="1" xfId="49" applyFont="1" applyFill="1" applyBorder="1" applyAlignment="1">
      <alignment horizontal="right" vertical="center"/>
    </xf>
    <xf numFmtId="176" fontId="5" fillId="0" borderId="1" xfId="49" applyNumberFormat="1" applyFont="1" applyFill="1" applyBorder="1" applyAlignment="1">
      <alignment horizontal="right" vertical="center"/>
    </xf>
    <xf numFmtId="0" fontId="6" fillId="0" borderId="2" xfId="49" applyFont="1" applyFill="1" applyBorder="1" applyAlignment="1">
      <alignment horizontal="center" vertical="center"/>
    </xf>
    <xf numFmtId="176" fontId="6" fillId="0" borderId="3" xfId="49" applyNumberFormat="1" applyFont="1" applyFill="1" applyBorder="1" applyAlignment="1">
      <alignment horizontal="center" vertical="center" wrapText="1"/>
    </xf>
    <xf numFmtId="0" fontId="6" fillId="0" borderId="4" xfId="49" applyFont="1" applyFill="1" applyBorder="1" applyAlignment="1">
      <alignment horizontal="center" vertical="center" wrapText="1"/>
    </xf>
    <xf numFmtId="0" fontId="7" fillId="0" borderId="4" xfId="49" applyFont="1" applyFill="1" applyBorder="1" applyAlignment="1">
      <alignment vertical="center"/>
    </xf>
    <xf numFmtId="176" fontId="7" fillId="0" borderId="4" xfId="49" applyNumberFormat="1" applyFont="1" applyFill="1" applyBorder="1" applyAlignment="1">
      <alignment horizontal="center" vertical="center"/>
    </xf>
    <xf numFmtId="177" fontId="7" fillId="0" borderId="4" xfId="49" applyNumberFormat="1" applyFont="1" applyFill="1" applyBorder="1" applyAlignment="1">
      <alignment horizontal="center" vertical="center"/>
    </xf>
    <xf numFmtId="0" fontId="8" fillId="0" borderId="0" xfId="0" applyFont="1" applyFill="1" applyBorder="1" applyAlignment="1"/>
    <xf numFmtId="0" fontId="9" fillId="0" borderId="0" xfId="0" applyFont="1" applyFill="1" applyBorder="1" applyAlignment="1">
      <alignment vertical="center"/>
    </xf>
    <xf numFmtId="0" fontId="3" fillId="0" borderId="0" xfId="0" applyFont="1" applyFill="1" applyBorder="1" applyAlignment="1"/>
    <xf numFmtId="0" fontId="10" fillId="0" borderId="0" xfId="0" applyFont="1" applyFill="1" applyBorder="1" applyAlignment="1">
      <alignment horizontal="center" vertical="center"/>
    </xf>
    <xf numFmtId="0" fontId="8" fillId="0" borderId="0" xfId="0" applyFont="1" applyFill="1" applyBorder="1" applyAlignment="1">
      <alignment horizontal="right"/>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xf>
    <xf numFmtId="0" fontId="8" fillId="0" borderId="5" xfId="0" applyFont="1" applyFill="1" applyBorder="1" applyAlignment="1">
      <alignment horizontal="center" wrapText="1"/>
    </xf>
    <xf numFmtId="3" fontId="12" fillId="0" borderId="4" xfId="0" applyNumberFormat="1" applyFont="1" applyFill="1" applyBorder="1" applyAlignment="1" applyProtection="1">
      <alignment vertical="center"/>
    </xf>
    <xf numFmtId="0" fontId="12" fillId="0" borderId="4" xfId="0" applyFont="1" applyFill="1" applyBorder="1" applyAlignment="1">
      <alignment vertical="center"/>
    </xf>
    <xf numFmtId="3" fontId="12" fillId="0" borderId="4" xfId="0" applyNumberFormat="1" applyFont="1" applyFill="1" applyBorder="1" applyAlignment="1" applyProtection="1">
      <alignment horizontal="left" vertical="center"/>
    </xf>
    <xf numFmtId="0" fontId="12" fillId="0" borderId="4" xfId="0" applyFont="1" applyFill="1" applyBorder="1" applyAlignment="1">
      <alignment horizontal="left" vertical="center"/>
    </xf>
    <xf numFmtId="0" fontId="9" fillId="0" borderId="4" xfId="0" applyFont="1" applyFill="1" applyBorder="1" applyAlignment="1">
      <alignment horizontal="distributed" vertical="center"/>
    </xf>
    <xf numFmtId="0" fontId="8" fillId="0" borderId="0" xfId="0" applyFont="1" applyFill="1" applyAlignment="1">
      <alignment vertical="center"/>
    </xf>
    <xf numFmtId="0" fontId="11" fillId="0" borderId="0" xfId="0" applyFont="1" applyFill="1" applyAlignment="1">
      <alignment vertical="center"/>
    </xf>
    <xf numFmtId="0" fontId="10" fillId="0" borderId="0" xfId="0" applyFont="1" applyFill="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9" fillId="0" borderId="5" xfId="0" applyFont="1" applyFill="1" applyBorder="1" applyAlignment="1">
      <alignment horizontal="center" vertical="center"/>
    </xf>
    <xf numFmtId="3" fontId="12" fillId="2" borderId="4" xfId="0" applyNumberFormat="1" applyFont="1" applyFill="1" applyBorder="1" applyAlignment="1" applyProtection="1">
      <alignment horizontal="left" vertical="center"/>
    </xf>
    <xf numFmtId="0" fontId="12" fillId="0" borderId="4" xfId="49" applyFont="1" applyFill="1" applyBorder="1" applyAlignment="1">
      <alignment vertical="center" wrapText="1"/>
    </xf>
    <xf numFmtId="0" fontId="9" fillId="0" borderId="4" xfId="0" applyFont="1" applyFill="1" applyBorder="1" applyAlignment="1">
      <alignment vertical="center"/>
    </xf>
    <xf numFmtId="3" fontId="12" fillId="2" borderId="4" xfId="0" applyNumberFormat="1" applyFont="1" applyFill="1" applyBorder="1" applyAlignment="1" applyProtection="1">
      <alignment vertical="center"/>
    </xf>
    <xf numFmtId="0" fontId="8" fillId="0" borderId="4" xfId="0" applyFont="1" applyFill="1" applyBorder="1" applyAlignment="1">
      <alignment vertical="center"/>
    </xf>
    <xf numFmtId="1" fontId="12" fillId="0" borderId="4" xfId="0" applyNumberFormat="1" applyFont="1" applyFill="1" applyBorder="1" applyAlignment="1" applyProtection="1">
      <alignment vertical="center"/>
      <protection locked="0"/>
    </xf>
    <xf numFmtId="9" fontId="8" fillId="0" borderId="0" xfId="0" applyNumberFormat="1" applyFont="1" applyFill="1" applyAlignment="1">
      <alignment vertical="center"/>
    </xf>
    <xf numFmtId="9" fontId="8" fillId="0" borderId="0" xfId="0" applyNumberFormat="1" applyFont="1" applyFill="1" applyAlignment="1">
      <alignment horizontal="right" vertical="center"/>
    </xf>
    <xf numFmtId="9" fontId="10" fillId="0" borderId="0" xfId="0" applyNumberFormat="1" applyFont="1" applyFill="1" applyAlignment="1">
      <alignment horizontal="center" vertical="center"/>
    </xf>
    <xf numFmtId="9" fontId="8" fillId="0" borderId="0" xfId="0" applyNumberFormat="1" applyFont="1" applyFill="1" applyAlignment="1">
      <alignment horizontal="center" vertical="center"/>
    </xf>
    <xf numFmtId="0" fontId="13" fillId="0" borderId="7" xfId="0" applyFont="1" applyFill="1" applyBorder="1" applyAlignment="1">
      <alignment horizontal="center" vertical="center"/>
    </xf>
    <xf numFmtId="9" fontId="13" fillId="0" borderId="6"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9" fontId="11" fillId="0" borderId="4" xfId="0" applyNumberFormat="1" applyFont="1" applyFill="1" applyBorder="1" applyAlignment="1">
      <alignment horizontal="center" vertical="center" wrapText="1"/>
    </xf>
    <xf numFmtId="9" fontId="12" fillId="0" borderId="4" xfId="0" applyNumberFormat="1" applyFont="1" applyFill="1" applyBorder="1" applyAlignment="1">
      <alignment vertical="center"/>
    </xf>
    <xf numFmtId="9" fontId="9" fillId="0" borderId="5" xfId="0" applyNumberFormat="1" applyFont="1" applyFill="1" applyBorder="1" applyAlignment="1">
      <alignment horizontal="center" vertical="center"/>
    </xf>
    <xf numFmtId="3" fontId="14" fillId="0" borderId="4" xfId="0" applyNumberFormat="1" applyFont="1" applyFill="1" applyBorder="1" applyAlignment="1" applyProtection="1">
      <alignment vertical="center"/>
    </xf>
    <xf numFmtId="0" fontId="12" fillId="0" borderId="2" xfId="0" applyFont="1" applyFill="1" applyBorder="1" applyAlignment="1">
      <alignment vertical="center"/>
    </xf>
    <xf numFmtId="3" fontId="12" fillId="0" borderId="3" xfId="0" applyNumberFormat="1" applyFont="1" applyFill="1" applyBorder="1" applyAlignment="1" applyProtection="1">
      <alignment vertical="center"/>
    </xf>
    <xf numFmtId="0" fontId="12" fillId="0" borderId="6" xfId="0" applyFont="1" applyFill="1" applyBorder="1" applyAlignment="1">
      <alignment vertical="center"/>
    </xf>
    <xf numFmtId="3" fontId="15" fillId="0" borderId="4" xfId="0" applyNumberFormat="1" applyFont="1" applyFill="1" applyBorder="1" applyAlignment="1" applyProtection="1">
      <alignment vertical="center"/>
    </xf>
    <xf numFmtId="9" fontId="8" fillId="0" borderId="4" xfId="0" applyNumberFormat="1" applyFont="1" applyFill="1" applyBorder="1" applyAlignment="1">
      <alignment vertical="center"/>
    </xf>
    <xf numFmtId="3" fontId="16" fillId="3" borderId="4" xfId="0" applyNumberFormat="1" applyFont="1" applyFill="1" applyBorder="1" applyAlignment="1" applyProtection="1">
      <alignment horizontal="right" vertical="center"/>
    </xf>
    <xf numFmtId="0" fontId="8" fillId="0" borderId="0" xfId="49">
      <alignment vertical="center"/>
    </xf>
    <xf numFmtId="0" fontId="17" fillId="0" borderId="0" xfId="49" applyFont="1" applyAlignment="1">
      <alignment horizontal="center" vertical="center"/>
    </xf>
    <xf numFmtId="0" fontId="18" fillId="0" borderId="0" xfId="49" applyFont="1" applyAlignment="1">
      <alignment vertical="center"/>
    </xf>
    <xf numFmtId="0" fontId="18" fillId="0" borderId="0" xfId="49" applyFont="1" applyAlignment="1">
      <alignment vertical="center" wrapText="1"/>
    </xf>
    <xf numFmtId="0" fontId="19" fillId="0" borderId="0" xfId="49" applyFont="1" applyAlignment="1">
      <alignment horizontal="center" vertical="center" wrapText="1"/>
    </xf>
    <xf numFmtId="0" fontId="19" fillId="0" borderId="0" xfId="49" applyFont="1" applyAlignment="1">
      <alignment horizontal="center" vertical="center"/>
    </xf>
    <xf numFmtId="0" fontId="20" fillId="0" borderId="0" xfId="49"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opLeftCell="A7" workbookViewId="0">
      <selection activeCell="J13" sqref="J13"/>
    </sheetView>
  </sheetViews>
  <sheetFormatPr defaultColWidth="9" defaultRowHeight="14.25"/>
  <cols>
    <col min="1" max="9" width="10.2166666666667" style="59" customWidth="1"/>
    <col min="10" max="16384" width="8.88333333333333" style="59"/>
  </cols>
  <sheetData>
    <row r="1" s="59" customFormat="1" ht="24.8" customHeight="1"/>
    <row r="2" s="59" customFormat="1" ht="24.8" customHeight="1"/>
    <row r="3" s="59" customFormat="1" ht="149.95" customHeight="1" spans="1:9">
      <c r="A3" s="63" t="s">
        <v>0</v>
      </c>
      <c r="B3" s="64"/>
      <c r="C3" s="64"/>
      <c r="D3" s="64"/>
      <c r="E3" s="64"/>
      <c r="F3" s="64"/>
      <c r="G3" s="64"/>
      <c r="H3" s="64"/>
      <c r="I3" s="64"/>
    </row>
    <row r="4" s="59" customFormat="1" ht="32.95" customHeight="1" spans="1:1">
      <c r="A4" s="64"/>
    </row>
    <row r="5" s="59" customFormat="1" ht="32.95" customHeight="1"/>
    <row r="6" s="59" customFormat="1" ht="32.95" customHeight="1"/>
    <row r="7" s="59" customFormat="1" ht="32.95" customHeight="1"/>
    <row r="8" s="59" customFormat="1" ht="32.95" customHeight="1"/>
    <row r="9" s="59" customFormat="1" ht="32.95" customHeight="1"/>
    <row r="10" s="59" customFormat="1" ht="32.95" customHeight="1"/>
    <row r="11" s="59" customFormat="1" ht="32.95" customHeight="1"/>
    <row r="12" s="59" customFormat="1" ht="32.95" customHeight="1"/>
    <row r="13" s="59" customFormat="1" ht="32.95" customHeight="1"/>
    <row r="14" s="59" customFormat="1" ht="32.95" customHeight="1"/>
    <row r="15" s="59" customFormat="1" ht="32.95" customHeight="1"/>
    <row r="16" s="59" customFormat="1" ht="30.75" customHeight="1" spans="1:9">
      <c r="A16" s="65" t="s">
        <v>1</v>
      </c>
      <c r="B16" s="65"/>
      <c r="C16" s="65"/>
      <c r="D16" s="65"/>
      <c r="E16" s="65"/>
      <c r="F16" s="65"/>
      <c r="G16" s="65"/>
      <c r="H16" s="65"/>
      <c r="I16" s="65"/>
    </row>
    <row r="17" s="59" customFormat="1" ht="30.75" customHeight="1" spans="1:9">
      <c r="A17" s="65" t="s">
        <v>2</v>
      </c>
      <c r="B17" s="65"/>
      <c r="C17" s="65"/>
      <c r="D17" s="65"/>
      <c r="E17" s="65"/>
      <c r="F17" s="65"/>
      <c r="G17" s="65"/>
      <c r="H17" s="65"/>
      <c r="I17" s="65"/>
    </row>
  </sheetData>
  <mergeCells count="3">
    <mergeCell ref="A3:I3"/>
    <mergeCell ref="A16:I16"/>
    <mergeCell ref="A17:I1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H18" sqref="$A1:$XFD1048576"/>
    </sheetView>
  </sheetViews>
  <sheetFormatPr defaultColWidth="9" defaultRowHeight="14.25"/>
  <cols>
    <col min="1" max="16384" width="8.88333333333333" style="59"/>
  </cols>
  <sheetData>
    <row r="1" s="59" customFormat="1" ht="36" customHeight="1"/>
    <row r="2" s="59" customFormat="1" ht="36" customHeight="1" spans="1:9">
      <c r="A2" s="60" t="s">
        <v>3</v>
      </c>
      <c r="B2" s="60"/>
      <c r="C2" s="60"/>
      <c r="D2" s="60"/>
      <c r="E2" s="60"/>
      <c r="F2" s="60"/>
      <c r="G2" s="60"/>
      <c r="H2" s="60"/>
      <c r="I2" s="60"/>
    </row>
    <row r="3" s="59" customFormat="1" ht="36" customHeight="1" spans="1:9">
      <c r="A3" s="60"/>
      <c r="B3" s="60"/>
      <c r="C3" s="60"/>
      <c r="D3" s="60"/>
      <c r="E3" s="60"/>
      <c r="F3" s="60"/>
      <c r="G3" s="60"/>
      <c r="H3" s="60"/>
      <c r="I3" s="60"/>
    </row>
    <row r="4" s="59" customFormat="1" ht="36" customHeight="1" spans="1:9">
      <c r="A4" s="61" t="s">
        <v>4</v>
      </c>
      <c r="B4" s="61"/>
      <c r="C4" s="61"/>
      <c r="D4" s="61"/>
      <c r="E4" s="61"/>
      <c r="F4" s="61"/>
      <c r="G4" s="61"/>
      <c r="H4" s="61"/>
      <c r="I4" s="61"/>
    </row>
    <row r="5" s="59" customFormat="1" ht="36" customHeight="1" spans="1:9">
      <c r="A5" s="61" t="s">
        <v>5</v>
      </c>
      <c r="B5" s="61"/>
      <c r="C5" s="61"/>
      <c r="D5" s="61"/>
      <c r="E5" s="61"/>
      <c r="F5" s="61"/>
      <c r="G5" s="61"/>
      <c r="H5" s="61"/>
      <c r="I5" s="61"/>
    </row>
    <row r="6" s="59" customFormat="1" ht="36" hidden="1" customHeight="1" spans="1:9">
      <c r="A6" s="61" t="s">
        <v>6</v>
      </c>
      <c r="B6" s="61"/>
      <c r="C6" s="61"/>
      <c r="D6" s="61"/>
      <c r="E6" s="61"/>
      <c r="F6" s="61"/>
      <c r="G6" s="61"/>
      <c r="H6" s="61"/>
      <c r="I6" s="61"/>
    </row>
    <row r="7" s="59" customFormat="1" ht="36" hidden="1" customHeight="1" spans="1:9">
      <c r="A7" s="61" t="s">
        <v>7</v>
      </c>
      <c r="B7" s="61"/>
      <c r="C7" s="61"/>
      <c r="D7" s="61"/>
      <c r="E7" s="61"/>
      <c r="F7" s="61"/>
      <c r="G7" s="61"/>
      <c r="H7" s="61"/>
      <c r="I7" s="61"/>
    </row>
    <row r="8" s="59" customFormat="1" ht="36" hidden="1" customHeight="1" spans="1:9">
      <c r="A8" s="61" t="s">
        <v>8</v>
      </c>
      <c r="B8" s="61"/>
      <c r="C8" s="61"/>
      <c r="D8" s="61"/>
      <c r="E8" s="61"/>
      <c r="F8" s="61"/>
      <c r="G8" s="61"/>
      <c r="H8" s="61"/>
      <c r="I8" s="61"/>
    </row>
    <row r="9" s="59" customFormat="1" ht="36" hidden="1" customHeight="1" spans="1:9">
      <c r="A9" s="61" t="s">
        <v>9</v>
      </c>
      <c r="B9" s="61"/>
      <c r="C9" s="61"/>
      <c r="D9" s="61"/>
      <c r="E9" s="61"/>
      <c r="F9" s="61"/>
      <c r="G9" s="61"/>
      <c r="H9" s="61"/>
      <c r="I9" s="61"/>
    </row>
    <row r="10" s="59" customFormat="1" ht="36" hidden="1" customHeight="1" spans="1:9">
      <c r="A10" s="61" t="s">
        <v>10</v>
      </c>
      <c r="B10" s="61"/>
      <c r="C10" s="61"/>
      <c r="D10" s="61"/>
      <c r="E10" s="61"/>
      <c r="F10" s="61"/>
      <c r="G10" s="61"/>
      <c r="H10" s="61"/>
      <c r="I10" s="61"/>
    </row>
    <row r="11" s="59" customFormat="1" ht="36" hidden="1" customHeight="1" spans="1:9">
      <c r="A11" s="61" t="s">
        <v>11</v>
      </c>
      <c r="B11" s="61"/>
      <c r="C11" s="61"/>
      <c r="D11" s="61"/>
      <c r="E11" s="61"/>
      <c r="F11" s="61"/>
      <c r="G11" s="61"/>
      <c r="H11" s="61"/>
      <c r="I11" s="61"/>
    </row>
    <row r="12" s="59" customFormat="1" ht="36" hidden="1" customHeight="1" spans="1:9">
      <c r="A12" s="61" t="s">
        <v>12</v>
      </c>
      <c r="B12" s="61"/>
      <c r="C12" s="61"/>
      <c r="D12" s="61"/>
      <c r="E12" s="61"/>
      <c r="F12" s="61"/>
      <c r="G12" s="61"/>
      <c r="H12" s="61"/>
      <c r="I12" s="61"/>
    </row>
    <row r="13" s="59" customFormat="1" ht="36" hidden="1" customHeight="1" spans="1:9">
      <c r="A13" s="61"/>
      <c r="B13" s="61"/>
      <c r="C13" s="61"/>
      <c r="D13" s="61"/>
      <c r="E13" s="61"/>
      <c r="F13" s="61"/>
      <c r="G13" s="61"/>
      <c r="H13" s="61"/>
      <c r="I13" s="61"/>
    </row>
    <row r="14" s="59" customFormat="1" ht="36" customHeight="1" spans="1:9">
      <c r="A14" s="61" t="s">
        <v>13</v>
      </c>
      <c r="B14" s="61"/>
      <c r="C14" s="61"/>
      <c r="D14" s="61"/>
      <c r="E14" s="61"/>
      <c r="F14" s="61"/>
      <c r="G14" s="61"/>
      <c r="H14" s="61"/>
      <c r="I14" s="61"/>
    </row>
    <row r="15" s="59" customFormat="1" ht="36" customHeight="1" spans="1:9">
      <c r="A15" s="61" t="s">
        <v>14</v>
      </c>
      <c r="B15" s="62"/>
      <c r="C15" s="62"/>
      <c r="D15" s="62"/>
      <c r="E15" s="62"/>
      <c r="F15" s="62"/>
      <c r="G15" s="62"/>
      <c r="H15" s="62"/>
      <c r="I15" s="62"/>
    </row>
    <row r="16" s="59" customFormat="1" ht="36" customHeight="1" spans="1:9">
      <c r="A16" s="61"/>
      <c r="B16" s="61"/>
      <c r="C16" s="61"/>
      <c r="D16" s="61"/>
      <c r="E16" s="61"/>
      <c r="F16" s="61"/>
      <c r="G16" s="61"/>
      <c r="H16" s="61"/>
      <c r="I16" s="61"/>
    </row>
    <row r="17" s="59" customFormat="1" ht="36" customHeight="1" spans="1:9">
      <c r="A17" s="61"/>
      <c r="B17" s="61"/>
      <c r="C17" s="61"/>
      <c r="D17" s="61"/>
      <c r="E17" s="61"/>
      <c r="F17" s="61"/>
      <c r="G17" s="61"/>
      <c r="H17" s="61"/>
      <c r="I17" s="61"/>
    </row>
    <row r="18" s="59" customFormat="1" ht="36" customHeight="1" spans="1:9">
      <c r="A18" s="61"/>
      <c r="B18" s="61"/>
      <c r="C18" s="61"/>
      <c r="D18" s="61"/>
      <c r="E18" s="61"/>
      <c r="F18" s="61"/>
      <c r="G18" s="61"/>
      <c r="H18" s="61"/>
      <c r="I18" s="61"/>
    </row>
  </sheetData>
  <mergeCells count="1">
    <mergeCell ref="A2:I2"/>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workbookViewId="0">
      <selection activeCell="E18" sqref="A1:H51"/>
    </sheetView>
  </sheetViews>
  <sheetFormatPr defaultColWidth="9" defaultRowHeight="14.25" outlineLevelCol="7"/>
  <cols>
    <col min="1" max="1" width="42.625" style="29" customWidth="1"/>
    <col min="2" max="2" width="12" style="29" customWidth="1"/>
    <col min="3" max="3" width="10.5" style="29" customWidth="1"/>
    <col min="4" max="4" width="13.875" style="41" customWidth="1"/>
    <col min="5" max="5" width="50.625" style="29" customWidth="1"/>
    <col min="6" max="6" width="12.875" style="29" customWidth="1"/>
    <col min="7" max="7" width="10.875" style="29" customWidth="1"/>
    <col min="8" max="8" width="13.75" style="41" customWidth="1"/>
    <col min="9" max="16384" width="9" style="29"/>
  </cols>
  <sheetData>
    <row r="1" s="29" customFormat="1" spans="1:8">
      <c r="A1" s="4" t="s">
        <v>15</v>
      </c>
      <c r="D1" s="41"/>
      <c r="H1" s="42" t="s">
        <v>16</v>
      </c>
    </row>
    <row r="2" s="29" customFormat="1" ht="18" customHeight="1" spans="1:8">
      <c r="A2" s="31" t="s">
        <v>17</v>
      </c>
      <c r="B2" s="31"/>
      <c r="C2" s="31"/>
      <c r="D2" s="43"/>
      <c r="E2" s="31"/>
      <c r="F2" s="31"/>
      <c r="G2" s="31"/>
      <c r="H2" s="43"/>
    </row>
    <row r="3" s="29" customFormat="1" ht="18" customHeight="1" spans="1:8">
      <c r="A3" s="4"/>
      <c r="D3" s="41"/>
      <c r="H3" s="44" t="s">
        <v>18</v>
      </c>
    </row>
    <row r="4" s="29" customFormat="1" ht="31.5" customHeight="1" spans="1:8">
      <c r="A4" s="32" t="s">
        <v>19</v>
      </c>
      <c r="B4" s="45"/>
      <c r="C4" s="45"/>
      <c r="D4" s="46"/>
      <c r="E4" s="32" t="s">
        <v>20</v>
      </c>
      <c r="F4" s="45"/>
      <c r="G4" s="45"/>
      <c r="H4" s="46"/>
    </row>
    <row r="5" s="29" customFormat="1" ht="35.25" customHeight="1" spans="1:8">
      <c r="A5" s="47" t="s">
        <v>21</v>
      </c>
      <c r="B5" s="48" t="s">
        <v>22</v>
      </c>
      <c r="C5" s="47" t="s">
        <v>23</v>
      </c>
      <c r="D5" s="49" t="s">
        <v>24</v>
      </c>
      <c r="E5" s="47" t="s">
        <v>25</v>
      </c>
      <c r="F5" s="48" t="s">
        <v>22</v>
      </c>
      <c r="G5" s="47" t="s">
        <v>23</v>
      </c>
      <c r="H5" s="49" t="s">
        <v>24</v>
      </c>
    </row>
    <row r="6" s="29" customFormat="1" ht="20.1" customHeight="1" spans="1:8">
      <c r="A6" s="24" t="s">
        <v>26</v>
      </c>
      <c r="B6" s="25"/>
      <c r="C6" s="25"/>
      <c r="D6" s="50"/>
      <c r="E6" s="24" t="s">
        <v>27</v>
      </c>
      <c r="F6" s="34">
        <f>SUM(F7:F9)</f>
        <v>0</v>
      </c>
      <c r="G6" s="34">
        <f>SUM(G7:G9)</f>
        <v>0</v>
      </c>
      <c r="H6" s="51"/>
    </row>
    <row r="7" s="29" customFormat="1" ht="20.1" customHeight="1" spans="1:8">
      <c r="A7" s="24" t="s">
        <v>28</v>
      </c>
      <c r="B7" s="25"/>
      <c r="C7" s="25"/>
      <c r="D7" s="50"/>
      <c r="E7" s="26" t="s">
        <v>29</v>
      </c>
      <c r="F7" s="25"/>
      <c r="G7" s="25"/>
      <c r="H7" s="50"/>
    </row>
    <row r="8" s="29" customFormat="1" ht="20.1" customHeight="1" spans="1:8">
      <c r="A8" s="24" t="s">
        <v>30</v>
      </c>
      <c r="B8" s="25"/>
      <c r="C8" s="25"/>
      <c r="D8" s="50"/>
      <c r="E8" s="26" t="s">
        <v>31</v>
      </c>
      <c r="F8" s="25"/>
      <c r="G8" s="25"/>
      <c r="H8" s="50"/>
    </row>
    <row r="9" s="29" customFormat="1" ht="20.1" customHeight="1" spans="1:8">
      <c r="A9" s="52" t="s">
        <v>32</v>
      </c>
      <c r="B9" s="25"/>
      <c r="C9" s="25"/>
      <c r="D9" s="50"/>
      <c r="E9" s="26" t="s">
        <v>33</v>
      </c>
      <c r="F9" s="25"/>
      <c r="G9" s="25"/>
      <c r="H9" s="50"/>
    </row>
    <row r="10" s="29" customFormat="1" ht="20.1" customHeight="1" spans="1:8">
      <c r="A10" s="24" t="s">
        <v>34</v>
      </c>
      <c r="B10" s="25"/>
      <c r="C10" s="25"/>
      <c r="D10" s="50"/>
      <c r="E10" s="24" t="s">
        <v>35</v>
      </c>
      <c r="F10" s="25">
        <f>SUM(F11:F13)</f>
        <v>30</v>
      </c>
      <c r="G10" s="25">
        <f>SUM(G11:G13)</f>
        <v>0</v>
      </c>
      <c r="H10" s="50"/>
    </row>
    <row r="11" s="29" customFormat="1" ht="20.1" customHeight="1" spans="1:8">
      <c r="A11" s="24" t="s">
        <v>36</v>
      </c>
      <c r="B11" s="25">
        <v>726</v>
      </c>
      <c r="C11" s="25">
        <v>600</v>
      </c>
      <c r="D11" s="50">
        <f t="shared" ref="D11:D15" si="0">C11/B11</f>
        <v>0.826446280991736</v>
      </c>
      <c r="E11" s="26" t="s">
        <v>37</v>
      </c>
      <c r="F11" s="25">
        <v>30</v>
      </c>
      <c r="G11" s="25"/>
      <c r="H11" s="50"/>
    </row>
    <row r="12" s="29" customFormat="1" ht="20.1" customHeight="1" spans="1:8">
      <c r="A12" s="24" t="s">
        <v>38</v>
      </c>
      <c r="B12" s="53">
        <v>18671</v>
      </c>
      <c r="C12" s="25">
        <v>18400</v>
      </c>
      <c r="D12" s="50">
        <f t="shared" si="0"/>
        <v>0.985485512291789</v>
      </c>
      <c r="E12" s="26" t="s">
        <v>39</v>
      </c>
      <c r="F12" s="25"/>
      <c r="G12" s="25"/>
      <c r="H12" s="50"/>
    </row>
    <row r="13" s="29" customFormat="1" ht="20.1" customHeight="1" spans="1:8">
      <c r="A13" s="54" t="s">
        <v>40</v>
      </c>
      <c r="B13" s="39"/>
      <c r="C13" s="55"/>
      <c r="D13" s="50"/>
      <c r="E13" s="26" t="s">
        <v>41</v>
      </c>
      <c r="F13" s="25"/>
      <c r="G13" s="25"/>
      <c r="H13" s="50"/>
    </row>
    <row r="14" s="29" customFormat="1" ht="20.1" customHeight="1" spans="1:8">
      <c r="A14" s="24" t="s">
        <v>42</v>
      </c>
      <c r="C14" s="25"/>
      <c r="D14" s="50"/>
      <c r="E14" s="24" t="s">
        <v>43</v>
      </c>
      <c r="F14" s="25">
        <f>SUM(F15:F16)</f>
        <v>0</v>
      </c>
      <c r="G14" s="25">
        <f>SUM(G15:G16)</f>
        <v>0</v>
      </c>
      <c r="H14" s="50"/>
    </row>
    <row r="15" s="29" customFormat="1" ht="20.1" customHeight="1" spans="1:8">
      <c r="A15" s="24" t="s">
        <v>44</v>
      </c>
      <c r="B15" s="25">
        <v>1398</v>
      </c>
      <c r="C15" s="25">
        <v>1000</v>
      </c>
      <c r="D15" s="50">
        <f t="shared" si="0"/>
        <v>0.715307582260372</v>
      </c>
      <c r="E15" s="24" t="s">
        <v>45</v>
      </c>
      <c r="F15" s="25"/>
      <c r="G15" s="25"/>
      <c r="H15" s="50"/>
    </row>
    <row r="16" s="29" customFormat="1" ht="20.1" customHeight="1" spans="1:8">
      <c r="A16" s="24" t="s">
        <v>46</v>
      </c>
      <c r="B16" s="25"/>
      <c r="C16" s="25"/>
      <c r="D16" s="50"/>
      <c r="E16" s="24" t="s">
        <v>47</v>
      </c>
      <c r="F16" s="25"/>
      <c r="G16" s="25"/>
      <c r="H16" s="50"/>
    </row>
    <row r="17" s="29" customFormat="1" ht="20.1" customHeight="1" spans="1:8">
      <c r="A17" s="24" t="s">
        <v>48</v>
      </c>
      <c r="B17" s="25"/>
      <c r="C17" s="25"/>
      <c r="D17" s="50"/>
      <c r="E17" s="24" t="s">
        <v>49</v>
      </c>
      <c r="F17" s="25">
        <f>SUM(F18:F26)</f>
        <v>48752</v>
      </c>
      <c r="G17" s="25">
        <f>SUM(G18:G26)</f>
        <v>20000</v>
      </c>
      <c r="H17" s="50">
        <f t="shared" ref="H17:H21" si="1">G17/F17</f>
        <v>0.41023957991467</v>
      </c>
    </row>
    <row r="18" s="29" customFormat="1" ht="20.1" customHeight="1" spans="1:8">
      <c r="A18" s="24" t="s">
        <v>50</v>
      </c>
      <c r="B18" s="25"/>
      <c r="C18" s="25"/>
      <c r="D18" s="50"/>
      <c r="E18" s="24" t="s">
        <v>51</v>
      </c>
      <c r="F18" s="25">
        <v>45851</v>
      </c>
      <c r="G18" s="25">
        <v>18400</v>
      </c>
      <c r="H18" s="50">
        <f t="shared" si="1"/>
        <v>0.401299862598417</v>
      </c>
    </row>
    <row r="19" s="29" customFormat="1" ht="20.1" customHeight="1" spans="1:8">
      <c r="A19" s="24" t="s">
        <v>52</v>
      </c>
      <c r="B19" s="25">
        <v>385</v>
      </c>
      <c r="C19" s="25"/>
      <c r="D19" s="50">
        <f>C19/B19</f>
        <v>0</v>
      </c>
      <c r="E19" s="24" t="s">
        <v>53</v>
      </c>
      <c r="F19" s="24"/>
      <c r="G19" s="25"/>
      <c r="H19" s="50"/>
    </row>
    <row r="20" s="29" customFormat="1" ht="20.1" customHeight="1" spans="1:8">
      <c r="A20" s="24" t="s">
        <v>54</v>
      </c>
      <c r="B20" s="25"/>
      <c r="C20" s="25"/>
      <c r="D20" s="50"/>
      <c r="E20" s="24" t="s">
        <v>55</v>
      </c>
      <c r="F20" s="25">
        <v>540</v>
      </c>
      <c r="G20" s="25">
        <v>600</v>
      </c>
      <c r="H20" s="50">
        <f t="shared" si="1"/>
        <v>1.11111111111111</v>
      </c>
    </row>
    <row r="21" s="29" customFormat="1" ht="20.1" customHeight="1" spans="1:8">
      <c r="A21" s="24" t="s">
        <v>56</v>
      </c>
      <c r="B21" s="25"/>
      <c r="C21" s="25"/>
      <c r="D21" s="50"/>
      <c r="E21" s="24" t="s">
        <v>57</v>
      </c>
      <c r="F21" s="25">
        <v>1971</v>
      </c>
      <c r="G21" s="25">
        <v>1000</v>
      </c>
      <c r="H21" s="50">
        <f t="shared" si="1"/>
        <v>0.507356671740233</v>
      </c>
    </row>
    <row r="22" s="29" customFormat="1" ht="20.1" customHeight="1" spans="1:8">
      <c r="A22" s="24" t="s">
        <v>58</v>
      </c>
      <c r="B22" s="25"/>
      <c r="C22" s="25"/>
      <c r="D22" s="50"/>
      <c r="E22" s="24" t="s">
        <v>59</v>
      </c>
      <c r="F22" s="25"/>
      <c r="G22" s="25"/>
      <c r="H22" s="50"/>
    </row>
    <row r="23" s="29" customFormat="1" ht="20.1" customHeight="1" spans="1:8">
      <c r="A23" s="56"/>
      <c r="B23" s="25"/>
      <c r="C23" s="25"/>
      <c r="D23" s="50"/>
      <c r="E23" s="24" t="s">
        <v>60</v>
      </c>
      <c r="F23" s="25"/>
      <c r="G23" s="25"/>
      <c r="H23" s="50"/>
    </row>
    <row r="24" s="29" customFormat="1" ht="20.1" customHeight="1" spans="1:8">
      <c r="A24" s="24"/>
      <c r="B24" s="25"/>
      <c r="C24" s="25"/>
      <c r="D24" s="50"/>
      <c r="E24" s="24" t="s">
        <v>61</v>
      </c>
      <c r="F24" s="25"/>
      <c r="G24" s="25"/>
      <c r="H24" s="50"/>
    </row>
    <row r="25" s="29" customFormat="1" ht="20.1" customHeight="1" spans="1:8">
      <c r="A25" s="25"/>
      <c r="B25" s="25"/>
      <c r="C25" s="25"/>
      <c r="D25" s="50"/>
      <c r="E25" s="24" t="s">
        <v>62</v>
      </c>
      <c r="F25" s="39">
        <v>390</v>
      </c>
      <c r="G25" s="39"/>
      <c r="H25" s="57"/>
    </row>
    <row r="26" s="29" customFormat="1" ht="20.1" customHeight="1" spans="1:8">
      <c r="A26" s="25"/>
      <c r="B26" s="25"/>
      <c r="C26" s="25"/>
      <c r="D26" s="50"/>
      <c r="E26" s="24" t="s">
        <v>63</v>
      </c>
      <c r="F26" s="39"/>
      <c r="G26" s="39"/>
      <c r="H26" s="57"/>
    </row>
    <row r="27" s="29" customFormat="1" ht="20.1" customHeight="1" spans="1:8">
      <c r="A27" s="26"/>
      <c r="B27" s="25"/>
      <c r="C27" s="25"/>
      <c r="D27" s="50"/>
      <c r="E27" s="24" t="s">
        <v>64</v>
      </c>
      <c r="F27" s="39">
        <f>SUM(F28:F32)</f>
        <v>0</v>
      </c>
      <c r="G27" s="39">
        <f>SUM(G28:G32)</f>
        <v>0</v>
      </c>
      <c r="H27" s="57"/>
    </row>
    <row r="28" s="29" customFormat="1" ht="20.1" customHeight="1" spans="1:8">
      <c r="A28" s="26"/>
      <c r="B28" s="25"/>
      <c r="C28" s="25"/>
      <c r="D28" s="50"/>
      <c r="E28" s="24" t="s">
        <v>65</v>
      </c>
      <c r="F28" s="39"/>
      <c r="G28" s="39"/>
      <c r="H28" s="57"/>
    </row>
    <row r="29" s="29" customFormat="1" ht="20.1" customHeight="1" spans="1:8">
      <c r="A29" s="26"/>
      <c r="B29" s="25"/>
      <c r="C29" s="25"/>
      <c r="D29" s="50"/>
      <c r="E29" s="27" t="s">
        <v>66</v>
      </c>
      <c r="F29" s="39"/>
      <c r="G29" s="39"/>
      <c r="H29" s="57"/>
    </row>
    <row r="30" s="29" customFormat="1" ht="20.1" customHeight="1" spans="1:8">
      <c r="A30" s="26"/>
      <c r="B30" s="25"/>
      <c r="C30" s="25"/>
      <c r="D30" s="50"/>
      <c r="E30" s="27" t="s">
        <v>67</v>
      </c>
      <c r="F30" s="39"/>
      <c r="G30" s="39"/>
      <c r="H30" s="57"/>
    </row>
    <row r="31" s="29" customFormat="1" ht="20.1" customHeight="1" spans="1:8">
      <c r="A31" s="26"/>
      <c r="B31" s="25"/>
      <c r="C31" s="25"/>
      <c r="D31" s="50"/>
      <c r="E31" s="36" t="s">
        <v>68</v>
      </c>
      <c r="F31" s="39"/>
      <c r="G31" s="39"/>
      <c r="H31" s="57"/>
    </row>
    <row r="32" s="29" customFormat="1" ht="20.1" customHeight="1" spans="1:8">
      <c r="A32" s="26"/>
      <c r="B32" s="25"/>
      <c r="C32" s="25"/>
      <c r="D32" s="50"/>
      <c r="E32" s="36" t="s">
        <v>69</v>
      </c>
      <c r="F32" s="39"/>
      <c r="G32" s="39"/>
      <c r="H32" s="57"/>
    </row>
    <row r="33" s="29" customFormat="1" ht="20.1" customHeight="1" spans="1:8">
      <c r="A33" s="26"/>
      <c r="B33" s="25"/>
      <c r="C33" s="25"/>
      <c r="D33" s="50"/>
      <c r="E33" s="26" t="s">
        <v>70</v>
      </c>
      <c r="F33" s="39">
        <f>SUM(F34:F43)</f>
        <v>0</v>
      </c>
      <c r="G33" s="39">
        <f>SUM(G34:G43)</f>
        <v>0</v>
      </c>
      <c r="H33" s="57"/>
    </row>
    <row r="34" s="29" customFormat="1" ht="20.1" customHeight="1" spans="1:8">
      <c r="A34" s="26"/>
      <c r="B34" s="25"/>
      <c r="C34" s="25"/>
      <c r="D34" s="50"/>
      <c r="E34" s="27" t="s">
        <v>71</v>
      </c>
      <c r="F34" s="39"/>
      <c r="G34" s="39"/>
      <c r="H34" s="57"/>
    </row>
    <row r="35" s="29" customFormat="1" ht="20.1" customHeight="1" spans="1:8">
      <c r="A35" s="26"/>
      <c r="B35" s="25"/>
      <c r="C35" s="25"/>
      <c r="D35" s="50"/>
      <c r="E35" s="27" t="s">
        <v>72</v>
      </c>
      <c r="F35" s="39"/>
      <c r="G35" s="39"/>
      <c r="H35" s="57"/>
    </row>
    <row r="36" s="29" customFormat="1" ht="20.1" customHeight="1" spans="1:8">
      <c r="A36" s="26"/>
      <c r="B36" s="25"/>
      <c r="C36" s="25"/>
      <c r="D36" s="50"/>
      <c r="E36" s="27" t="s">
        <v>73</v>
      </c>
      <c r="F36" s="39"/>
      <c r="G36" s="39"/>
      <c r="H36" s="57"/>
    </row>
    <row r="37" s="30" customFormat="1" ht="20.1" customHeight="1" spans="1:8">
      <c r="A37" s="26"/>
      <c r="B37" s="25"/>
      <c r="C37" s="25"/>
      <c r="D37" s="50"/>
      <c r="E37" s="27" t="s">
        <v>74</v>
      </c>
      <c r="F37" s="39"/>
      <c r="G37" s="39"/>
      <c r="H37" s="57"/>
    </row>
    <row r="38" s="29" customFormat="1" ht="20.1" customHeight="1" spans="1:8">
      <c r="A38" s="26"/>
      <c r="B38" s="25"/>
      <c r="C38" s="25"/>
      <c r="D38" s="50"/>
      <c r="E38" s="27" t="s">
        <v>75</v>
      </c>
      <c r="F38" s="39"/>
      <c r="G38" s="39"/>
      <c r="H38" s="57"/>
    </row>
    <row r="39" s="29" customFormat="1" ht="20.1" customHeight="1" spans="1:8">
      <c r="A39" s="24"/>
      <c r="B39" s="25"/>
      <c r="C39" s="25"/>
      <c r="D39" s="50"/>
      <c r="E39" s="27" t="s">
        <v>76</v>
      </c>
      <c r="F39" s="39"/>
      <c r="G39" s="39"/>
      <c r="H39" s="57"/>
    </row>
    <row r="40" s="29" customFormat="1" ht="20.1" customHeight="1" spans="1:8">
      <c r="A40" s="24"/>
      <c r="B40" s="25"/>
      <c r="C40" s="25"/>
      <c r="D40" s="50"/>
      <c r="E40" s="27" t="s">
        <v>77</v>
      </c>
      <c r="F40" s="39"/>
      <c r="G40" s="39"/>
      <c r="H40" s="57"/>
    </row>
    <row r="41" s="29" customFormat="1" ht="20.1" customHeight="1" spans="1:8">
      <c r="A41" s="24"/>
      <c r="B41" s="25"/>
      <c r="C41" s="25"/>
      <c r="D41" s="50"/>
      <c r="E41" s="27" t="s">
        <v>78</v>
      </c>
      <c r="F41" s="39"/>
      <c r="G41" s="39"/>
      <c r="H41" s="57"/>
    </row>
    <row r="42" s="29" customFormat="1" ht="20.1" customHeight="1" spans="1:8">
      <c r="A42" s="24"/>
      <c r="B42" s="39"/>
      <c r="C42" s="39"/>
      <c r="D42" s="57"/>
      <c r="E42" s="27" t="s">
        <v>79</v>
      </c>
      <c r="F42" s="39"/>
      <c r="G42" s="39"/>
      <c r="H42" s="57"/>
    </row>
    <row r="43" s="29" customFormat="1" ht="20.1" customHeight="1" spans="1:8">
      <c r="A43" s="24"/>
      <c r="B43" s="39"/>
      <c r="C43" s="39"/>
      <c r="D43" s="57"/>
      <c r="E43" s="27" t="s">
        <v>80</v>
      </c>
      <c r="F43" s="39"/>
      <c r="G43" s="39"/>
      <c r="H43" s="57"/>
    </row>
    <row r="44" s="29" customFormat="1" ht="20.1" customHeight="1" spans="1:8">
      <c r="A44" s="24"/>
      <c r="B44" s="39"/>
      <c r="C44" s="39"/>
      <c r="D44" s="57"/>
      <c r="E44" s="26" t="s">
        <v>81</v>
      </c>
      <c r="F44" s="39">
        <f>SUM(F45)</f>
        <v>0</v>
      </c>
      <c r="G44" s="39">
        <f>SUM(G45)</f>
        <v>0</v>
      </c>
      <c r="H44" s="57"/>
    </row>
    <row r="45" s="29" customFormat="1" ht="20.1" customHeight="1" spans="1:8">
      <c r="A45" s="24"/>
      <c r="B45" s="39"/>
      <c r="C45" s="39"/>
      <c r="D45" s="57"/>
      <c r="E45" s="27" t="s">
        <v>82</v>
      </c>
      <c r="F45" s="39"/>
      <c r="G45" s="39"/>
      <c r="H45" s="57"/>
    </row>
    <row r="46" s="29" customFormat="1" ht="20.1" customHeight="1" spans="1:8">
      <c r="A46" s="24"/>
      <c r="B46" s="39"/>
      <c r="C46" s="39"/>
      <c r="D46" s="57"/>
      <c r="E46" s="26" t="s">
        <v>83</v>
      </c>
      <c r="F46" s="39">
        <f>SUM(F47:F49)</f>
        <v>956</v>
      </c>
      <c r="G46" s="39">
        <f>SUM(G47:G49)</f>
        <v>0</v>
      </c>
      <c r="H46" s="57"/>
    </row>
    <row r="47" s="29" customFormat="1" ht="20.1" customHeight="1" spans="1:8">
      <c r="A47" s="28"/>
      <c r="B47" s="39"/>
      <c r="C47" s="39"/>
      <c r="D47" s="57"/>
      <c r="E47" s="27" t="s">
        <v>84</v>
      </c>
      <c r="F47" s="39">
        <v>25</v>
      </c>
      <c r="G47" s="39"/>
      <c r="H47" s="57"/>
    </row>
    <row r="48" s="29" customFormat="1" ht="20.1" customHeight="1" spans="1:8">
      <c r="A48" s="28"/>
      <c r="B48" s="39"/>
      <c r="C48" s="39"/>
      <c r="D48" s="57"/>
      <c r="E48" s="27" t="s">
        <v>85</v>
      </c>
      <c r="F48" s="39"/>
      <c r="G48" s="39"/>
      <c r="H48" s="57"/>
    </row>
    <row r="49" s="29" customFormat="1" ht="20.1" customHeight="1" spans="1:8">
      <c r="A49" s="28"/>
      <c r="B49" s="39"/>
      <c r="C49" s="39"/>
      <c r="D49" s="57"/>
      <c r="E49" s="27" t="s">
        <v>86</v>
      </c>
      <c r="F49" s="39">
        <v>931</v>
      </c>
      <c r="G49" s="39"/>
      <c r="H49" s="57"/>
    </row>
    <row r="50" s="29" customFormat="1" ht="20.1" customHeight="1" spans="1:8">
      <c r="A50" s="28"/>
      <c r="B50" s="39"/>
      <c r="C50" s="39"/>
      <c r="D50" s="57"/>
      <c r="E50" s="26" t="s">
        <v>87</v>
      </c>
      <c r="F50" s="39">
        <v>1237</v>
      </c>
      <c r="G50" s="39"/>
      <c r="H50" s="57"/>
    </row>
    <row r="51" s="29" customFormat="1" ht="20.1" customHeight="1" spans="1:8">
      <c r="A51" s="28"/>
      <c r="B51" s="39"/>
      <c r="C51" s="39"/>
      <c r="D51" s="57"/>
      <c r="E51" s="26" t="s">
        <v>88</v>
      </c>
      <c r="F51" s="39">
        <v>32</v>
      </c>
      <c r="G51" s="39"/>
      <c r="H51" s="57"/>
    </row>
    <row r="52" s="29" customFormat="1" ht="20.1" customHeight="1" spans="1:8">
      <c r="A52" s="28"/>
      <c r="B52" s="39"/>
      <c r="C52" s="39"/>
      <c r="D52" s="57"/>
      <c r="E52" s="26"/>
      <c r="F52" s="26"/>
      <c r="G52" s="39"/>
      <c r="H52" s="57"/>
    </row>
    <row r="53" s="29" customFormat="1" ht="20.1" customHeight="1" spans="1:8">
      <c r="A53" s="28"/>
      <c r="B53" s="39"/>
      <c r="C53" s="39"/>
      <c r="D53" s="57"/>
      <c r="E53" s="26"/>
      <c r="F53" s="27"/>
      <c r="G53" s="39"/>
      <c r="H53" s="57"/>
    </row>
    <row r="54" s="29" customFormat="1" ht="20.1" customHeight="1" spans="1:8">
      <c r="A54" s="28"/>
      <c r="B54" s="39"/>
      <c r="C54" s="39"/>
      <c r="D54" s="57"/>
      <c r="E54" s="26"/>
      <c r="F54" s="39"/>
      <c r="G54" s="39"/>
      <c r="H54" s="57"/>
    </row>
    <row r="55" s="29" customFormat="1" ht="20.1" customHeight="1" spans="1:8">
      <c r="A55" s="28"/>
      <c r="B55" s="39"/>
      <c r="C55" s="39"/>
      <c r="D55" s="57"/>
      <c r="E55" s="26"/>
      <c r="F55" s="39"/>
      <c r="G55" s="39"/>
      <c r="H55" s="57"/>
    </row>
    <row r="56" s="29" customFormat="1" ht="20.1" customHeight="1" spans="1:8">
      <c r="A56" s="28"/>
      <c r="B56" s="39"/>
      <c r="C56" s="39"/>
      <c r="D56" s="57"/>
      <c r="E56" s="26"/>
      <c r="F56" s="39"/>
      <c r="G56" s="39"/>
      <c r="H56" s="57"/>
    </row>
    <row r="57" s="29" customFormat="1" ht="20.1" customHeight="1" spans="1:8">
      <c r="A57" s="28"/>
      <c r="B57" s="39"/>
      <c r="C57" s="39"/>
      <c r="D57" s="57"/>
      <c r="E57" s="26"/>
      <c r="F57" s="39"/>
      <c r="G57" s="39"/>
      <c r="H57" s="57"/>
    </row>
    <row r="58" s="29" customFormat="1" ht="20.1" customHeight="1" spans="1:8">
      <c r="A58" s="28"/>
      <c r="B58" s="39"/>
      <c r="C58" s="39"/>
      <c r="D58" s="57"/>
      <c r="E58" s="26"/>
      <c r="F58" s="39"/>
      <c r="G58" s="39"/>
      <c r="H58" s="57"/>
    </row>
    <row r="59" s="29" customFormat="1" ht="20.1" customHeight="1" spans="1:8">
      <c r="A59" s="28"/>
      <c r="B59" s="39"/>
      <c r="C59" s="39"/>
      <c r="D59" s="57"/>
      <c r="E59" s="26"/>
      <c r="F59" s="39"/>
      <c r="G59" s="39"/>
      <c r="H59" s="57"/>
    </row>
    <row r="60" s="29" customFormat="1" ht="20.1" customHeight="1" spans="1:8">
      <c r="A60" s="28"/>
      <c r="B60" s="39"/>
      <c r="C60" s="39"/>
      <c r="D60" s="57"/>
      <c r="E60" s="28"/>
      <c r="F60" s="39"/>
      <c r="G60" s="39"/>
      <c r="H60" s="57"/>
    </row>
    <row r="61" s="29" customFormat="1" ht="20.1" customHeight="1" spans="1:8">
      <c r="A61" s="28" t="s">
        <v>89</v>
      </c>
      <c r="B61" s="39">
        <f>SUM(B6:B22)</f>
        <v>21180</v>
      </c>
      <c r="C61" s="39">
        <f>SUM(C6:C22)</f>
        <v>20000</v>
      </c>
      <c r="D61" s="50"/>
      <c r="E61" s="28" t="s">
        <v>90</v>
      </c>
      <c r="F61" s="39">
        <f>SUM(F6,F10,F14,F17,F27,F33,F44,F46,F50,F51)</f>
        <v>51007</v>
      </c>
      <c r="G61" s="39">
        <f>SUM(G6,G10,G14,G17,G27,G33,G44,G46,G50,G51)</f>
        <v>20000</v>
      </c>
      <c r="H61" s="50"/>
    </row>
    <row r="62" s="29" customFormat="1" ht="20.1" customHeight="1" spans="1:8">
      <c r="A62" s="37" t="s">
        <v>91</v>
      </c>
      <c r="B62" s="39">
        <f>SUM(B63,B66:B67,B69:B70)</f>
        <v>31959</v>
      </c>
      <c r="C62" s="39">
        <f>SUM(C63,C66:C67,C69:C70)</f>
        <v>0</v>
      </c>
      <c r="D62" s="57"/>
      <c r="E62" s="37" t="s">
        <v>92</v>
      </c>
      <c r="F62" s="39">
        <f>SUM(F63,F66:F69)</f>
        <v>2132</v>
      </c>
      <c r="G62" s="39"/>
      <c r="H62" s="57"/>
    </row>
    <row r="63" s="29" customFormat="1" ht="20.1" customHeight="1" spans="1:8">
      <c r="A63" s="25" t="s">
        <v>93</v>
      </c>
      <c r="B63" s="39">
        <f t="shared" ref="B63:G63" si="2">SUM(B64:B65)</f>
        <v>1232</v>
      </c>
      <c r="C63" s="39">
        <f t="shared" si="2"/>
        <v>0</v>
      </c>
      <c r="D63" s="57"/>
      <c r="E63" s="25" t="s">
        <v>94</v>
      </c>
      <c r="F63" s="39">
        <f t="shared" si="2"/>
        <v>307</v>
      </c>
      <c r="G63" s="39">
        <f t="shared" si="2"/>
        <v>0</v>
      </c>
      <c r="H63" s="57"/>
    </row>
    <row r="64" s="29" customFormat="1" ht="20.1" customHeight="1" spans="1:8">
      <c r="A64" s="25" t="s">
        <v>95</v>
      </c>
      <c r="B64" s="58">
        <v>1232</v>
      </c>
      <c r="C64" s="39"/>
      <c r="D64" s="57"/>
      <c r="E64" s="25" t="s">
        <v>96</v>
      </c>
      <c r="F64" s="39"/>
      <c r="G64" s="39"/>
      <c r="H64" s="57"/>
    </row>
    <row r="65" s="29" customFormat="1" ht="20.1" customHeight="1" spans="1:8">
      <c r="A65" s="25" t="s">
        <v>97</v>
      </c>
      <c r="B65" s="39"/>
      <c r="C65" s="39"/>
      <c r="D65" s="57"/>
      <c r="E65" s="25" t="s">
        <v>98</v>
      </c>
      <c r="F65" s="39">
        <v>307</v>
      </c>
      <c r="G65" s="39"/>
      <c r="H65" s="57"/>
    </row>
    <row r="66" s="29" customFormat="1" ht="20.1" customHeight="1" spans="1:8">
      <c r="A66" s="25" t="s">
        <v>99</v>
      </c>
      <c r="B66" s="39">
        <v>1807</v>
      </c>
      <c r="C66" s="39"/>
      <c r="D66" s="57"/>
      <c r="E66" s="25" t="s">
        <v>100</v>
      </c>
      <c r="F66" s="39">
        <v>21</v>
      </c>
      <c r="G66" s="39"/>
      <c r="H66" s="57"/>
    </row>
    <row r="67" s="29" customFormat="1" ht="20.1" customHeight="1" spans="1:8">
      <c r="A67" s="25" t="s">
        <v>101</v>
      </c>
      <c r="B67" s="39">
        <f>SUM(B68)</f>
        <v>0</v>
      </c>
      <c r="C67" s="39">
        <f>SUM(C68)</f>
        <v>0</v>
      </c>
      <c r="D67" s="57"/>
      <c r="E67" s="25" t="s">
        <v>102</v>
      </c>
      <c r="F67" s="39">
        <v>84</v>
      </c>
      <c r="G67" s="39"/>
      <c r="H67" s="57"/>
    </row>
    <row r="68" s="29" customFormat="1" ht="20.1" customHeight="1" spans="1:8">
      <c r="A68" s="25" t="s">
        <v>103</v>
      </c>
      <c r="B68" s="39"/>
      <c r="C68" s="39"/>
      <c r="D68" s="57"/>
      <c r="E68" s="40" t="s">
        <v>104</v>
      </c>
      <c r="F68" s="39">
        <v>1720</v>
      </c>
      <c r="G68" s="39"/>
      <c r="H68" s="57"/>
    </row>
    <row r="69" s="29" customFormat="1" ht="20.1" customHeight="1" spans="1:8">
      <c r="A69" s="40" t="s">
        <v>105</v>
      </c>
      <c r="B69" s="39"/>
      <c r="C69" s="39"/>
      <c r="D69" s="57"/>
      <c r="E69" s="40" t="s">
        <v>106</v>
      </c>
      <c r="F69" s="39"/>
      <c r="G69" s="39"/>
      <c r="H69" s="57"/>
    </row>
    <row r="70" s="29" customFormat="1" ht="20.1" customHeight="1" spans="1:8">
      <c r="A70" s="40" t="s">
        <v>107</v>
      </c>
      <c r="B70" s="39">
        <v>28920</v>
      </c>
      <c r="C70" s="39"/>
      <c r="D70" s="57"/>
      <c r="E70" s="40"/>
      <c r="F70" s="39"/>
      <c r="G70" s="39"/>
      <c r="H70" s="57"/>
    </row>
    <row r="71" s="29" customFormat="1" ht="20.1" customHeight="1" spans="1:8">
      <c r="A71" s="40"/>
      <c r="B71" s="39"/>
      <c r="C71" s="39"/>
      <c r="D71" s="57"/>
      <c r="E71" s="40"/>
      <c r="F71" s="39"/>
      <c r="G71" s="39"/>
      <c r="H71" s="57"/>
    </row>
    <row r="72" s="29" customFormat="1" ht="20.1" customHeight="1" spans="1:8">
      <c r="A72" s="28" t="s">
        <v>108</v>
      </c>
      <c r="B72" s="39">
        <f t="shared" ref="B72:G72" si="3">SUM(B61:B62)</f>
        <v>53139</v>
      </c>
      <c r="C72" s="39">
        <f t="shared" si="3"/>
        <v>20000</v>
      </c>
      <c r="D72" s="57"/>
      <c r="E72" s="28" t="s">
        <v>109</v>
      </c>
      <c r="F72" s="39">
        <f t="shared" si="3"/>
        <v>53139</v>
      </c>
      <c r="G72" s="39">
        <f t="shared" si="3"/>
        <v>20000</v>
      </c>
      <c r="H72" s="57"/>
    </row>
    <row r="73" s="29" customFormat="1" ht="20.1" customHeight="1" spans="4:8">
      <c r="D73" s="41"/>
      <c r="H73" s="41"/>
    </row>
  </sheetData>
  <mergeCells count="3">
    <mergeCell ref="A2:H2"/>
    <mergeCell ref="A4:D4"/>
    <mergeCell ref="E4:H4"/>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6"/>
  <sheetViews>
    <sheetView topLeftCell="A162" workbookViewId="0">
      <selection activeCell="C184" sqref="C184"/>
    </sheetView>
  </sheetViews>
  <sheetFormatPr defaultColWidth="9" defaultRowHeight="14.25" outlineLevelCol="3"/>
  <cols>
    <col min="1" max="1" width="51" style="29" customWidth="1"/>
    <col min="2" max="2" width="13.75" style="29" customWidth="1"/>
    <col min="3" max="3" width="62.25" style="29" customWidth="1"/>
    <col min="4" max="4" width="15.625" style="29" customWidth="1"/>
    <col min="5" max="16384" width="9" style="29"/>
  </cols>
  <sheetData>
    <row r="1" s="29" customFormat="1" spans="1:1">
      <c r="A1" s="4" t="s">
        <v>110</v>
      </c>
    </row>
    <row r="2" s="29" customFormat="1" ht="18" customHeight="1" spans="1:4">
      <c r="A2" s="31" t="s">
        <v>111</v>
      </c>
      <c r="B2" s="31"/>
      <c r="C2" s="31"/>
      <c r="D2" s="31"/>
    </row>
    <row r="3" s="29" customFormat="1" customHeight="1" spans="1:4">
      <c r="A3" s="4"/>
      <c r="D3" s="29" t="s">
        <v>18</v>
      </c>
    </row>
    <row r="4" s="29" customFormat="1" ht="31.5" customHeight="1" spans="1:4">
      <c r="A4" s="32" t="s">
        <v>19</v>
      </c>
      <c r="B4" s="33"/>
      <c r="C4" s="32" t="s">
        <v>20</v>
      </c>
      <c r="D4" s="33"/>
    </row>
    <row r="5" s="29" customFormat="1" ht="19.5" customHeight="1" spans="1:4">
      <c r="A5" s="34" t="s">
        <v>112</v>
      </c>
      <c r="B5" s="34" t="s">
        <v>23</v>
      </c>
      <c r="C5" s="34" t="s">
        <v>112</v>
      </c>
      <c r="D5" s="34" t="s">
        <v>23</v>
      </c>
    </row>
    <row r="6" s="29" customFormat="1" ht="20.1" customHeight="1" spans="1:4">
      <c r="A6" s="24" t="s">
        <v>26</v>
      </c>
      <c r="B6" s="25"/>
      <c r="C6" s="24" t="s">
        <v>27</v>
      </c>
      <c r="D6" s="34">
        <f>SUM(D7,D12,D16)</f>
        <v>0</v>
      </c>
    </row>
    <row r="7" s="29" customFormat="1" ht="20.1" customHeight="1" spans="1:4">
      <c r="A7" s="24" t="s">
        <v>28</v>
      </c>
      <c r="B7" s="25"/>
      <c r="C7" s="35" t="s">
        <v>29</v>
      </c>
      <c r="D7" s="25">
        <f>SUM(D8:D11)</f>
        <v>0</v>
      </c>
    </row>
    <row r="8" s="29" customFormat="1" ht="20.1" customHeight="1" spans="1:4">
      <c r="A8" s="24" t="s">
        <v>30</v>
      </c>
      <c r="B8" s="25"/>
      <c r="C8" s="26" t="s">
        <v>113</v>
      </c>
      <c r="D8" s="25"/>
    </row>
    <row r="9" s="29" customFormat="1" ht="20.1" customHeight="1" spans="1:4">
      <c r="A9" s="24" t="s">
        <v>32</v>
      </c>
      <c r="B9" s="25"/>
      <c r="C9" s="26" t="s">
        <v>114</v>
      </c>
      <c r="D9" s="25"/>
    </row>
    <row r="10" s="29" customFormat="1" ht="20.1" customHeight="1" spans="1:4">
      <c r="A10" s="24" t="s">
        <v>34</v>
      </c>
      <c r="B10" s="25"/>
      <c r="C10" s="26" t="s">
        <v>115</v>
      </c>
      <c r="D10" s="25"/>
    </row>
    <row r="11" s="29" customFormat="1" ht="20.1" customHeight="1" spans="1:4">
      <c r="A11" s="24" t="s">
        <v>36</v>
      </c>
      <c r="B11" s="25">
        <v>600</v>
      </c>
      <c r="C11" s="26" t="s">
        <v>116</v>
      </c>
      <c r="D11" s="25"/>
    </row>
    <row r="12" s="29" customFormat="1" ht="20.1" customHeight="1" spans="1:4">
      <c r="A12" s="24" t="s">
        <v>38</v>
      </c>
      <c r="B12" s="25">
        <v>18400</v>
      </c>
      <c r="C12" s="35" t="s">
        <v>31</v>
      </c>
      <c r="D12" s="25">
        <f>SUM(D13:D15)</f>
        <v>0</v>
      </c>
    </row>
    <row r="13" s="29" customFormat="1" ht="20.1" customHeight="1" spans="1:4">
      <c r="A13" s="25" t="s">
        <v>117</v>
      </c>
      <c r="B13" s="25">
        <v>18400</v>
      </c>
      <c r="C13" s="35" t="s">
        <v>118</v>
      </c>
      <c r="D13" s="25"/>
    </row>
    <row r="14" s="29" customFormat="1" ht="20.1" customHeight="1" spans="1:4">
      <c r="A14" s="25" t="s">
        <v>119</v>
      </c>
      <c r="B14" s="25"/>
      <c r="C14" s="35" t="s">
        <v>120</v>
      </c>
      <c r="D14" s="25"/>
    </row>
    <row r="15" s="29" customFormat="1" ht="20.1" customHeight="1" spans="1:4">
      <c r="A15" s="25" t="s">
        <v>121</v>
      </c>
      <c r="B15" s="25"/>
      <c r="C15" s="35" t="s">
        <v>122</v>
      </c>
      <c r="D15" s="25"/>
    </row>
    <row r="16" s="29" customFormat="1" ht="20.1" customHeight="1" spans="1:4">
      <c r="A16" s="25" t="s">
        <v>123</v>
      </c>
      <c r="B16" s="25"/>
      <c r="C16" s="35" t="s">
        <v>33</v>
      </c>
      <c r="D16" s="25">
        <f>SUM(D17:D18)</f>
        <v>0</v>
      </c>
    </row>
    <row r="17" s="29" customFormat="1" ht="20.1" customHeight="1" spans="1:4">
      <c r="A17" s="25" t="s">
        <v>124</v>
      </c>
      <c r="B17" s="25"/>
      <c r="C17" s="36" t="s">
        <v>125</v>
      </c>
      <c r="D17" s="25"/>
    </row>
    <row r="18" s="29" customFormat="1" ht="20.1" customHeight="1" spans="1:4">
      <c r="A18" s="24" t="s">
        <v>40</v>
      </c>
      <c r="B18" s="25"/>
      <c r="C18" s="36" t="s">
        <v>126</v>
      </c>
      <c r="D18" s="25"/>
    </row>
    <row r="19" s="29" customFormat="1" ht="20.1" customHeight="1" spans="1:4">
      <c r="A19" s="24" t="s">
        <v>42</v>
      </c>
      <c r="B19" s="25"/>
      <c r="C19" s="24" t="s">
        <v>35</v>
      </c>
      <c r="D19" s="25">
        <f>SUM(D20,D24,D28)</f>
        <v>0</v>
      </c>
    </row>
    <row r="20" s="29" customFormat="1" ht="20.1" customHeight="1" spans="1:4">
      <c r="A20" s="25" t="s">
        <v>127</v>
      </c>
      <c r="B20" s="25"/>
      <c r="C20" s="26" t="s">
        <v>37</v>
      </c>
      <c r="D20" s="25">
        <f>SUM(D21:D23)</f>
        <v>0</v>
      </c>
    </row>
    <row r="21" s="29" customFormat="1" ht="20.1" customHeight="1" spans="1:4">
      <c r="A21" s="25" t="s">
        <v>128</v>
      </c>
      <c r="B21" s="25"/>
      <c r="C21" s="26" t="s">
        <v>129</v>
      </c>
      <c r="D21" s="25"/>
    </row>
    <row r="22" s="29" customFormat="1" ht="20.1" customHeight="1" spans="1:4">
      <c r="A22" s="24" t="s">
        <v>44</v>
      </c>
      <c r="B22" s="25">
        <v>1000</v>
      </c>
      <c r="C22" s="26" t="s">
        <v>130</v>
      </c>
      <c r="D22" s="25"/>
    </row>
    <row r="23" s="29" customFormat="1" ht="20.1" customHeight="1" spans="1:4">
      <c r="A23" s="24" t="s">
        <v>46</v>
      </c>
      <c r="B23" s="25"/>
      <c r="C23" s="26" t="s">
        <v>131</v>
      </c>
      <c r="D23" s="25"/>
    </row>
    <row r="24" s="29" customFormat="1" ht="20.1" customHeight="1" spans="1:4">
      <c r="A24" s="24" t="s">
        <v>48</v>
      </c>
      <c r="B24" s="25"/>
      <c r="C24" s="26" t="s">
        <v>39</v>
      </c>
      <c r="D24" s="25">
        <f>SUM(D25:D27)</f>
        <v>0</v>
      </c>
    </row>
    <row r="25" s="29" customFormat="1" ht="20.1" customHeight="1" spans="1:4">
      <c r="A25" s="25" t="s">
        <v>132</v>
      </c>
      <c r="B25" s="25"/>
      <c r="C25" s="26" t="s">
        <v>129</v>
      </c>
      <c r="D25" s="25"/>
    </row>
    <row r="26" s="29" customFormat="1" ht="20.1" customHeight="1" spans="1:4">
      <c r="A26" s="25" t="s">
        <v>133</v>
      </c>
      <c r="B26" s="25"/>
      <c r="C26" s="26" t="s">
        <v>130</v>
      </c>
      <c r="D26" s="25"/>
    </row>
    <row r="27" s="29" customFormat="1" ht="20.1" customHeight="1" spans="1:4">
      <c r="A27" s="25" t="s">
        <v>134</v>
      </c>
      <c r="B27" s="25"/>
      <c r="C27" s="27" t="s">
        <v>135</v>
      </c>
      <c r="D27" s="25"/>
    </row>
    <row r="28" s="29" customFormat="1" ht="20.1" customHeight="1" spans="1:4">
      <c r="A28" s="24" t="s">
        <v>50</v>
      </c>
      <c r="B28" s="25"/>
      <c r="C28" s="35" t="s">
        <v>41</v>
      </c>
      <c r="D28" s="25">
        <f>SUM(D29:D30)</f>
        <v>0</v>
      </c>
    </row>
    <row r="29" s="29" customFormat="1" ht="20.1" customHeight="1" spans="1:4">
      <c r="A29" s="24" t="s">
        <v>52</v>
      </c>
      <c r="B29" s="25"/>
      <c r="C29" s="36" t="s">
        <v>130</v>
      </c>
      <c r="D29" s="25"/>
    </row>
    <row r="30" s="29" customFormat="1" ht="20.1" customHeight="1" spans="1:4">
      <c r="A30" s="24" t="s">
        <v>54</v>
      </c>
      <c r="B30" s="25"/>
      <c r="C30" s="36" t="s">
        <v>136</v>
      </c>
      <c r="D30" s="25"/>
    </row>
    <row r="31" s="29" customFormat="1" ht="20.1" customHeight="1" spans="1:4">
      <c r="A31" s="24" t="s">
        <v>56</v>
      </c>
      <c r="B31" s="25"/>
      <c r="C31" s="24" t="s">
        <v>43</v>
      </c>
      <c r="D31" s="25">
        <f>SUM(D32:D33)</f>
        <v>0</v>
      </c>
    </row>
    <row r="32" s="29" customFormat="1" ht="20.1" customHeight="1" spans="1:4">
      <c r="A32" s="25" t="s">
        <v>58</v>
      </c>
      <c r="B32" s="25"/>
      <c r="C32" s="24" t="s">
        <v>45</v>
      </c>
      <c r="D32" s="25"/>
    </row>
    <row r="33" s="29" customFormat="1" ht="20.1" customHeight="1" spans="1:4">
      <c r="A33" s="25"/>
      <c r="B33" s="25"/>
      <c r="C33" s="24" t="s">
        <v>47</v>
      </c>
      <c r="D33" s="25">
        <f>SUM(D34:D37)</f>
        <v>0</v>
      </c>
    </row>
    <row r="34" s="29" customFormat="1" ht="20.1" customHeight="1" spans="1:4">
      <c r="A34" s="25"/>
      <c r="B34" s="25"/>
      <c r="C34" s="24" t="s">
        <v>137</v>
      </c>
      <c r="D34" s="25"/>
    </row>
    <row r="35" s="29" customFormat="1" ht="20.1" customHeight="1" spans="1:4">
      <c r="A35" s="25"/>
      <c r="B35" s="25"/>
      <c r="C35" s="24" t="s">
        <v>138</v>
      </c>
      <c r="D35" s="25"/>
    </row>
    <row r="36" s="29" customFormat="1" ht="20.1" customHeight="1" spans="1:4">
      <c r="A36" s="26"/>
      <c r="B36" s="25"/>
      <c r="C36" s="24" t="s">
        <v>139</v>
      </c>
      <c r="D36" s="25"/>
    </row>
    <row r="37" s="29" customFormat="1" ht="20.1" customHeight="1" spans="1:4">
      <c r="A37" s="26"/>
      <c r="B37" s="25"/>
      <c r="C37" s="24" t="s">
        <v>140</v>
      </c>
      <c r="D37" s="25"/>
    </row>
    <row r="38" s="29" customFormat="1" ht="20.1" customHeight="1" spans="1:4">
      <c r="A38" s="26"/>
      <c r="B38" s="25"/>
      <c r="C38" s="24" t="s">
        <v>49</v>
      </c>
      <c r="D38" s="25">
        <f>SUM(D39,D52,D56,D57,D63,D67,D71,D75,D81)</f>
        <v>20000</v>
      </c>
    </row>
    <row r="39" s="30" customFormat="1" ht="20.1" customHeight="1" spans="1:4">
      <c r="A39" s="26"/>
      <c r="B39" s="25"/>
      <c r="C39" s="24" t="s">
        <v>51</v>
      </c>
      <c r="D39" s="25">
        <f>SUM(D40:D51)</f>
        <v>18400</v>
      </c>
    </row>
    <row r="40" s="29" customFormat="1" ht="20.1" customHeight="1" spans="1:4">
      <c r="A40" s="26"/>
      <c r="B40" s="25"/>
      <c r="C40" s="27" t="s">
        <v>141</v>
      </c>
      <c r="D40" s="25">
        <v>18400</v>
      </c>
    </row>
    <row r="41" s="29" customFormat="1" ht="20.1" customHeight="1" spans="1:4">
      <c r="A41" s="26"/>
      <c r="B41" s="25"/>
      <c r="C41" s="27" t="s">
        <v>142</v>
      </c>
      <c r="D41" s="25"/>
    </row>
    <row r="42" s="29" customFormat="1" ht="20.1" customHeight="1" spans="1:4">
      <c r="A42" s="26"/>
      <c r="B42" s="25"/>
      <c r="C42" s="27" t="s">
        <v>143</v>
      </c>
      <c r="D42" s="25"/>
    </row>
    <row r="43" s="29" customFormat="1" ht="20.1" customHeight="1" spans="1:4">
      <c r="A43" s="26"/>
      <c r="B43" s="25"/>
      <c r="C43" s="27" t="s">
        <v>144</v>
      </c>
      <c r="D43" s="25"/>
    </row>
    <row r="44" s="29" customFormat="1" ht="20.1" customHeight="1" spans="1:4">
      <c r="A44" s="26"/>
      <c r="B44" s="25"/>
      <c r="C44" s="27" t="s">
        <v>145</v>
      </c>
      <c r="D44" s="25"/>
    </row>
    <row r="45" s="29" customFormat="1" ht="20.1" customHeight="1" spans="1:4">
      <c r="A45" s="26"/>
      <c r="B45" s="25"/>
      <c r="C45" s="27" t="s">
        <v>146</v>
      </c>
      <c r="D45" s="25"/>
    </row>
    <row r="46" s="29" customFormat="1" ht="20.1" customHeight="1" spans="1:4">
      <c r="A46" s="26"/>
      <c r="B46" s="25"/>
      <c r="C46" s="27" t="s">
        <v>147</v>
      </c>
      <c r="D46" s="25"/>
    </row>
    <row r="47" s="29" customFormat="1" ht="20.1" customHeight="1" spans="1:4">
      <c r="A47" s="26"/>
      <c r="B47" s="25"/>
      <c r="C47" s="27" t="s">
        <v>148</v>
      </c>
      <c r="D47" s="25"/>
    </row>
    <row r="48" s="29" customFormat="1" ht="20.1" customHeight="1" spans="1:4">
      <c r="A48" s="24"/>
      <c r="B48" s="25"/>
      <c r="C48" s="27" t="s">
        <v>149</v>
      </c>
      <c r="D48" s="25"/>
    </row>
    <row r="49" s="29" customFormat="1" ht="20.1" customHeight="1" spans="1:4">
      <c r="A49" s="24"/>
      <c r="B49" s="25"/>
      <c r="C49" s="27" t="s">
        <v>150</v>
      </c>
      <c r="D49" s="25"/>
    </row>
    <row r="50" s="29" customFormat="1" ht="20.1" customHeight="1" spans="1:4">
      <c r="A50" s="24"/>
      <c r="B50" s="25"/>
      <c r="C50" s="27" t="s">
        <v>151</v>
      </c>
      <c r="D50" s="25"/>
    </row>
    <row r="51" s="29" customFormat="1" ht="20.1" customHeight="1" spans="1:4">
      <c r="A51" s="24"/>
      <c r="B51" s="25"/>
      <c r="C51" s="27" t="s">
        <v>152</v>
      </c>
      <c r="D51" s="25"/>
    </row>
    <row r="52" s="29" customFormat="1" ht="20.1" customHeight="1" spans="1:4">
      <c r="A52" s="24"/>
      <c r="B52" s="25"/>
      <c r="C52" s="24" t="s">
        <v>53</v>
      </c>
      <c r="D52" s="25">
        <f>SUM(D53:D55)</f>
        <v>0</v>
      </c>
    </row>
    <row r="53" s="29" customFormat="1" ht="20.1" customHeight="1" spans="1:4">
      <c r="A53" s="24"/>
      <c r="B53" s="25"/>
      <c r="C53" s="27" t="s">
        <v>141</v>
      </c>
      <c r="D53" s="25"/>
    </row>
    <row r="54" s="29" customFormat="1" ht="20.1" customHeight="1" spans="1:4">
      <c r="A54" s="24"/>
      <c r="B54" s="25"/>
      <c r="C54" s="27" t="s">
        <v>142</v>
      </c>
      <c r="D54" s="25"/>
    </row>
    <row r="55" s="29" customFormat="1" ht="20.1" customHeight="1" spans="1:4">
      <c r="A55" s="24"/>
      <c r="B55" s="25"/>
      <c r="C55" s="27" t="s">
        <v>153</v>
      </c>
      <c r="D55" s="25"/>
    </row>
    <row r="56" s="29" customFormat="1" ht="20.1" customHeight="1" spans="1:4">
      <c r="A56" s="24"/>
      <c r="B56" s="25"/>
      <c r="C56" s="24" t="s">
        <v>55</v>
      </c>
      <c r="D56" s="25">
        <v>600</v>
      </c>
    </row>
    <row r="57" s="29" customFormat="1" ht="20.1" customHeight="1" spans="1:4">
      <c r="A57" s="24"/>
      <c r="B57" s="25"/>
      <c r="C57" s="24" t="s">
        <v>57</v>
      </c>
      <c r="D57" s="25">
        <f>SUM(D58:D62)</f>
        <v>1000</v>
      </c>
    </row>
    <row r="58" s="29" customFormat="1" ht="20.1" customHeight="1" spans="1:4">
      <c r="A58" s="24"/>
      <c r="B58" s="25"/>
      <c r="C58" s="27" t="s">
        <v>154</v>
      </c>
      <c r="D58" s="25">
        <v>1000</v>
      </c>
    </row>
    <row r="59" s="29" customFormat="1" ht="20.1" customHeight="1" spans="1:4">
      <c r="A59" s="24"/>
      <c r="B59" s="37"/>
      <c r="C59" s="27" t="s">
        <v>155</v>
      </c>
      <c r="D59" s="25"/>
    </row>
    <row r="60" s="29" customFormat="1" ht="20.1" customHeight="1" spans="1:4">
      <c r="A60" s="24"/>
      <c r="B60" s="25"/>
      <c r="C60" s="27" t="s">
        <v>156</v>
      </c>
      <c r="D60" s="25"/>
    </row>
    <row r="61" s="29" customFormat="1" ht="20.1" customHeight="1" spans="1:4">
      <c r="A61" s="24"/>
      <c r="B61" s="25"/>
      <c r="C61" s="27" t="s">
        <v>157</v>
      </c>
      <c r="D61" s="25"/>
    </row>
    <row r="62" s="29" customFormat="1" ht="20.1" customHeight="1" spans="1:4">
      <c r="A62" s="24"/>
      <c r="B62" s="25"/>
      <c r="C62" s="27" t="s">
        <v>158</v>
      </c>
      <c r="D62" s="25"/>
    </row>
    <row r="63" s="29" customFormat="1" ht="20.1" customHeight="1" spans="1:4">
      <c r="A63" s="24"/>
      <c r="B63" s="25"/>
      <c r="C63" s="24" t="s">
        <v>59</v>
      </c>
      <c r="D63" s="25">
        <f>SUM(D64:D66)</f>
        <v>0</v>
      </c>
    </row>
    <row r="64" s="29" customFormat="1" ht="20.1" customHeight="1" spans="1:4">
      <c r="A64" s="24"/>
      <c r="B64" s="25"/>
      <c r="C64" s="24" t="s">
        <v>159</v>
      </c>
      <c r="D64" s="25"/>
    </row>
    <row r="65" s="29" customFormat="1" ht="20.1" customHeight="1" spans="1:4">
      <c r="A65" s="24"/>
      <c r="B65" s="25"/>
      <c r="C65" s="24" t="s">
        <v>160</v>
      </c>
      <c r="D65" s="25"/>
    </row>
    <row r="66" s="29" customFormat="1" ht="20.1" customHeight="1" spans="1:4">
      <c r="A66" s="24"/>
      <c r="B66" s="25"/>
      <c r="C66" s="24" t="s">
        <v>161</v>
      </c>
      <c r="D66" s="25"/>
    </row>
    <row r="67" s="29" customFormat="1" ht="20.1" customHeight="1" spans="1:4">
      <c r="A67" s="24"/>
      <c r="B67" s="25"/>
      <c r="C67" s="38" t="s">
        <v>60</v>
      </c>
      <c r="D67" s="25">
        <f>SUM(D68:D70)</f>
        <v>0</v>
      </c>
    </row>
    <row r="68" s="29" customFormat="1" ht="20.1" customHeight="1" spans="1:4">
      <c r="A68" s="24"/>
      <c r="B68" s="25"/>
      <c r="C68" s="36" t="s">
        <v>141</v>
      </c>
      <c r="D68" s="25"/>
    </row>
    <row r="69" s="29" customFormat="1" ht="20.1" customHeight="1" spans="1:4">
      <c r="A69" s="24"/>
      <c r="B69" s="25"/>
      <c r="C69" s="36" t="s">
        <v>142</v>
      </c>
      <c r="D69" s="25"/>
    </row>
    <row r="70" s="29" customFormat="1" ht="20.1" customHeight="1" spans="1:4">
      <c r="A70" s="24"/>
      <c r="B70" s="25"/>
      <c r="C70" s="36" t="s">
        <v>162</v>
      </c>
      <c r="D70" s="25"/>
    </row>
    <row r="71" s="29" customFormat="1" ht="20.1" customHeight="1" spans="1:4">
      <c r="A71" s="24"/>
      <c r="B71" s="25"/>
      <c r="C71" s="38" t="s">
        <v>61</v>
      </c>
      <c r="D71" s="25">
        <f>SUM(D72:D74)</f>
        <v>0</v>
      </c>
    </row>
    <row r="72" s="29" customFormat="1" ht="20.1" customHeight="1" spans="1:4">
      <c r="A72" s="24"/>
      <c r="B72" s="25"/>
      <c r="C72" s="36" t="s">
        <v>141</v>
      </c>
      <c r="D72" s="25"/>
    </row>
    <row r="73" s="29" customFormat="1" ht="20.1" customHeight="1" spans="1:4">
      <c r="A73" s="24"/>
      <c r="B73" s="25"/>
      <c r="C73" s="36" t="s">
        <v>142</v>
      </c>
      <c r="D73" s="25"/>
    </row>
    <row r="74" s="29" customFormat="1" ht="20.1" customHeight="1" spans="1:4">
      <c r="A74" s="24"/>
      <c r="B74" s="25"/>
      <c r="C74" s="36" t="s">
        <v>163</v>
      </c>
      <c r="D74" s="25"/>
    </row>
    <row r="75" s="29" customFormat="1" ht="20.1" customHeight="1" spans="1:4">
      <c r="A75" s="24"/>
      <c r="B75" s="25"/>
      <c r="C75" s="38" t="s">
        <v>62</v>
      </c>
      <c r="D75" s="25">
        <f>SUM(D76:D80)</f>
        <v>0</v>
      </c>
    </row>
    <row r="76" s="29" customFormat="1" ht="20.1" customHeight="1" spans="1:4">
      <c r="A76" s="24"/>
      <c r="B76" s="25"/>
      <c r="C76" s="36" t="s">
        <v>154</v>
      </c>
      <c r="D76" s="25"/>
    </row>
    <row r="77" s="29" customFormat="1" ht="20.1" customHeight="1" spans="1:4">
      <c r="A77" s="24"/>
      <c r="B77" s="25"/>
      <c r="C77" s="36" t="s">
        <v>155</v>
      </c>
      <c r="D77" s="25"/>
    </row>
    <row r="78" s="29" customFormat="1" ht="20.1" customHeight="1" spans="1:4">
      <c r="A78" s="24"/>
      <c r="B78" s="25"/>
      <c r="C78" s="36" t="s">
        <v>156</v>
      </c>
      <c r="D78" s="25"/>
    </row>
    <row r="79" s="29" customFormat="1" ht="20.1" customHeight="1" spans="1:4">
      <c r="A79" s="24"/>
      <c r="B79" s="25"/>
      <c r="C79" s="36" t="s">
        <v>157</v>
      </c>
      <c r="D79" s="25"/>
    </row>
    <row r="80" s="29" customFormat="1" ht="20.1" customHeight="1" spans="1:4">
      <c r="A80" s="24"/>
      <c r="B80" s="25"/>
      <c r="C80" s="36" t="s">
        <v>164</v>
      </c>
      <c r="D80" s="25"/>
    </row>
    <row r="81" s="29" customFormat="1" ht="20.1" customHeight="1" spans="1:4">
      <c r="A81" s="24"/>
      <c r="B81" s="25"/>
      <c r="C81" s="38" t="s">
        <v>63</v>
      </c>
      <c r="D81" s="25">
        <f>SUM(D82:D83)</f>
        <v>0</v>
      </c>
    </row>
    <row r="82" s="29" customFormat="1" ht="20.1" customHeight="1" spans="1:4">
      <c r="A82" s="24"/>
      <c r="B82" s="25"/>
      <c r="C82" s="36" t="s">
        <v>159</v>
      </c>
      <c r="D82" s="25"/>
    </row>
    <row r="83" s="29" customFormat="1" ht="20.1" customHeight="1" spans="1:4">
      <c r="A83" s="24"/>
      <c r="B83" s="25"/>
      <c r="C83" s="36" t="s">
        <v>165</v>
      </c>
      <c r="D83" s="25"/>
    </row>
    <row r="84" s="29" customFormat="1" ht="20.1" customHeight="1" spans="1:4">
      <c r="A84" s="24"/>
      <c r="B84" s="25"/>
      <c r="C84" s="24" t="s">
        <v>64</v>
      </c>
      <c r="D84" s="25">
        <f>SUM(D85,D90,D95,D100,D103)</f>
        <v>0</v>
      </c>
    </row>
    <row r="85" s="29" customFormat="1" ht="20.1" customHeight="1" spans="1:4">
      <c r="A85" s="24"/>
      <c r="B85" s="25"/>
      <c r="C85" s="27" t="s">
        <v>65</v>
      </c>
      <c r="D85" s="25">
        <f>SUM(D86:D89)</f>
        <v>0</v>
      </c>
    </row>
    <row r="86" s="29" customFormat="1" ht="20.1" customHeight="1" spans="1:4">
      <c r="A86" s="24"/>
      <c r="B86" s="25"/>
      <c r="C86" s="27" t="s">
        <v>130</v>
      </c>
      <c r="D86" s="25"/>
    </row>
    <row r="87" s="29" customFormat="1" ht="20.1" customHeight="1" spans="1:4">
      <c r="A87" s="24"/>
      <c r="B87" s="25"/>
      <c r="C87" s="27" t="s">
        <v>166</v>
      </c>
      <c r="D87" s="25"/>
    </row>
    <row r="88" s="29" customFormat="1" ht="20.1" customHeight="1" spans="1:4">
      <c r="A88" s="24"/>
      <c r="B88" s="25"/>
      <c r="C88" s="27" t="s">
        <v>167</v>
      </c>
      <c r="D88" s="25"/>
    </row>
    <row r="89" s="29" customFormat="1" ht="20.1" customHeight="1" spans="1:4">
      <c r="A89" s="24"/>
      <c r="B89" s="25"/>
      <c r="C89" s="27" t="s">
        <v>168</v>
      </c>
      <c r="D89" s="25"/>
    </row>
    <row r="90" s="29" customFormat="1" ht="20.1" customHeight="1" spans="1:4">
      <c r="A90" s="24"/>
      <c r="B90" s="25"/>
      <c r="C90" s="27" t="s">
        <v>66</v>
      </c>
      <c r="D90" s="25">
        <f>SUM(D91:D94)</f>
        <v>0</v>
      </c>
    </row>
    <row r="91" s="29" customFormat="1" ht="20.1" customHeight="1" spans="1:4">
      <c r="A91" s="24"/>
      <c r="B91" s="25"/>
      <c r="C91" s="27" t="s">
        <v>130</v>
      </c>
      <c r="D91" s="25"/>
    </row>
    <row r="92" s="29" customFormat="1" ht="20.1" customHeight="1" spans="1:4">
      <c r="A92" s="24"/>
      <c r="B92" s="25"/>
      <c r="C92" s="27" t="s">
        <v>166</v>
      </c>
      <c r="D92" s="25"/>
    </row>
    <row r="93" s="29" customFormat="1" ht="20.1" customHeight="1" spans="1:4">
      <c r="A93" s="24"/>
      <c r="B93" s="25"/>
      <c r="C93" s="27" t="s">
        <v>169</v>
      </c>
      <c r="D93" s="25"/>
    </row>
    <row r="94" s="29" customFormat="1" ht="20.1" customHeight="1" spans="1:4">
      <c r="A94" s="24"/>
      <c r="B94" s="25"/>
      <c r="C94" s="27" t="s">
        <v>170</v>
      </c>
      <c r="D94" s="25"/>
    </row>
    <row r="95" s="29" customFormat="1" ht="20.1" customHeight="1" spans="1:4">
      <c r="A95" s="24"/>
      <c r="B95" s="25"/>
      <c r="C95" s="27" t="s">
        <v>67</v>
      </c>
      <c r="D95" s="25">
        <f>SUM(D96:D99)</f>
        <v>0</v>
      </c>
    </row>
    <row r="96" s="29" customFormat="1" ht="20.1" customHeight="1" spans="1:4">
      <c r="A96" s="24"/>
      <c r="B96" s="25"/>
      <c r="C96" s="27" t="s">
        <v>171</v>
      </c>
      <c r="D96" s="25"/>
    </row>
    <row r="97" s="29" customFormat="1" ht="20.1" customHeight="1" spans="1:4">
      <c r="A97" s="24"/>
      <c r="B97" s="25"/>
      <c r="C97" s="27" t="s">
        <v>172</v>
      </c>
      <c r="D97" s="25"/>
    </row>
    <row r="98" s="29" customFormat="1" ht="20.1" customHeight="1" spans="1:4">
      <c r="A98" s="24"/>
      <c r="B98" s="25"/>
      <c r="C98" s="27" t="s">
        <v>173</v>
      </c>
      <c r="D98" s="25"/>
    </row>
    <row r="99" s="29" customFormat="1" ht="20.1" customHeight="1" spans="1:4">
      <c r="A99" s="24"/>
      <c r="B99" s="25"/>
      <c r="C99" s="27" t="s">
        <v>174</v>
      </c>
      <c r="D99" s="25"/>
    </row>
    <row r="100" s="29" customFormat="1" ht="20.1" customHeight="1" spans="1:4">
      <c r="A100" s="24"/>
      <c r="B100" s="25"/>
      <c r="C100" s="36" t="s">
        <v>68</v>
      </c>
      <c r="D100" s="25">
        <f>SUM(D101:D102)</f>
        <v>0</v>
      </c>
    </row>
    <row r="101" s="29" customFormat="1" ht="20.1" customHeight="1" spans="1:4">
      <c r="A101" s="24"/>
      <c r="B101" s="25"/>
      <c r="C101" s="36" t="s">
        <v>130</v>
      </c>
      <c r="D101" s="25"/>
    </row>
    <row r="102" s="29" customFormat="1" ht="20.1" customHeight="1" spans="1:4">
      <c r="A102" s="24"/>
      <c r="B102" s="25"/>
      <c r="C102" s="36" t="s">
        <v>175</v>
      </c>
      <c r="D102" s="25"/>
    </row>
    <row r="103" s="29" customFormat="1" ht="20.1" customHeight="1" spans="1:4">
      <c r="A103" s="24"/>
      <c r="B103" s="25"/>
      <c r="C103" s="36" t="s">
        <v>69</v>
      </c>
      <c r="D103" s="25">
        <f>SUM(D104:D107)</f>
        <v>0</v>
      </c>
    </row>
    <row r="104" s="29" customFormat="1" ht="20.1" customHeight="1" spans="1:4">
      <c r="A104" s="24"/>
      <c r="B104" s="25"/>
      <c r="C104" s="36" t="s">
        <v>171</v>
      </c>
      <c r="D104" s="25"/>
    </row>
    <row r="105" s="29" customFormat="1" ht="20.1" customHeight="1" spans="1:4">
      <c r="A105" s="24"/>
      <c r="B105" s="25"/>
      <c r="C105" s="36" t="s">
        <v>172</v>
      </c>
      <c r="D105" s="25"/>
    </row>
    <row r="106" s="29" customFormat="1" ht="20.1" customHeight="1" spans="1:4">
      <c r="A106" s="24"/>
      <c r="B106" s="25"/>
      <c r="C106" s="36" t="s">
        <v>173</v>
      </c>
      <c r="D106" s="25"/>
    </row>
    <row r="107" s="29" customFormat="1" ht="20.1" customHeight="1" spans="1:4">
      <c r="A107" s="24"/>
      <c r="B107" s="25"/>
      <c r="C107" s="36" t="s">
        <v>176</v>
      </c>
      <c r="D107" s="25"/>
    </row>
    <row r="108" s="29" customFormat="1" ht="20.1" customHeight="1" spans="1:4">
      <c r="A108" s="24"/>
      <c r="B108" s="25"/>
      <c r="C108" s="26" t="s">
        <v>70</v>
      </c>
      <c r="D108" s="25">
        <f>SUM(D109,D114,D119,D124,D133,D140)</f>
        <v>0</v>
      </c>
    </row>
    <row r="109" s="29" customFormat="1" ht="20.1" customHeight="1" spans="1:4">
      <c r="A109" s="24"/>
      <c r="B109" s="25"/>
      <c r="C109" s="27" t="s">
        <v>71</v>
      </c>
      <c r="D109" s="25">
        <f>SUM(D110:D113)</f>
        <v>0</v>
      </c>
    </row>
    <row r="110" s="29" customFormat="1" ht="20.1" customHeight="1" spans="1:4">
      <c r="A110" s="24"/>
      <c r="B110" s="25"/>
      <c r="C110" s="27" t="s">
        <v>177</v>
      </c>
      <c r="D110" s="25"/>
    </row>
    <row r="111" s="29" customFormat="1" ht="20.1" customHeight="1" spans="1:4">
      <c r="A111" s="24"/>
      <c r="B111" s="25"/>
      <c r="C111" s="27" t="s">
        <v>178</v>
      </c>
      <c r="D111" s="25"/>
    </row>
    <row r="112" s="29" customFormat="1" ht="20.1" customHeight="1" spans="1:4">
      <c r="A112" s="24"/>
      <c r="B112" s="25"/>
      <c r="C112" s="27" t="s">
        <v>179</v>
      </c>
      <c r="D112" s="25"/>
    </row>
    <row r="113" s="29" customFormat="1" ht="20.1" customHeight="1" spans="1:4">
      <c r="A113" s="24"/>
      <c r="B113" s="25"/>
      <c r="C113" s="27" t="s">
        <v>180</v>
      </c>
      <c r="D113" s="25"/>
    </row>
    <row r="114" s="29" customFormat="1" ht="20.1" customHeight="1" spans="1:4">
      <c r="A114" s="24"/>
      <c r="B114" s="25"/>
      <c r="C114" s="27" t="s">
        <v>72</v>
      </c>
      <c r="D114" s="25">
        <f>SUM(D115:D118)</f>
        <v>0</v>
      </c>
    </row>
    <row r="115" s="29" customFormat="1" ht="20.1" customHeight="1" spans="1:4">
      <c r="A115" s="24"/>
      <c r="B115" s="25"/>
      <c r="C115" s="27" t="s">
        <v>179</v>
      </c>
      <c r="D115" s="25"/>
    </row>
    <row r="116" s="29" customFormat="1" ht="20.1" customHeight="1" spans="1:4">
      <c r="A116" s="24"/>
      <c r="B116" s="25"/>
      <c r="C116" s="27" t="s">
        <v>181</v>
      </c>
      <c r="D116" s="25"/>
    </row>
    <row r="117" s="29" customFormat="1" ht="20.1" customHeight="1" spans="1:4">
      <c r="A117" s="24"/>
      <c r="B117" s="25"/>
      <c r="C117" s="27" t="s">
        <v>182</v>
      </c>
      <c r="D117" s="25"/>
    </row>
    <row r="118" s="29" customFormat="1" ht="20.1" customHeight="1" spans="1:4">
      <c r="A118" s="24"/>
      <c r="B118" s="25"/>
      <c r="C118" s="27" t="s">
        <v>183</v>
      </c>
      <c r="D118" s="25"/>
    </row>
    <row r="119" s="29" customFormat="1" ht="20.1" customHeight="1" spans="1:4">
      <c r="A119" s="24"/>
      <c r="B119" s="25"/>
      <c r="C119" s="27" t="s">
        <v>73</v>
      </c>
      <c r="D119" s="25">
        <f>SUM(D120:D123)</f>
        <v>0</v>
      </c>
    </row>
    <row r="120" s="29" customFormat="1" ht="20.1" customHeight="1" spans="1:4">
      <c r="A120" s="24"/>
      <c r="B120" s="25"/>
      <c r="C120" s="27" t="s">
        <v>184</v>
      </c>
      <c r="D120" s="25"/>
    </row>
    <row r="121" s="29" customFormat="1" ht="20.1" customHeight="1" spans="1:4">
      <c r="A121" s="24"/>
      <c r="B121" s="25"/>
      <c r="C121" s="27" t="s">
        <v>185</v>
      </c>
      <c r="D121" s="25"/>
    </row>
    <row r="122" s="29" customFormat="1" ht="20.1" customHeight="1" spans="1:4">
      <c r="A122" s="24"/>
      <c r="B122" s="25"/>
      <c r="C122" s="27" t="s">
        <v>186</v>
      </c>
      <c r="D122" s="25"/>
    </row>
    <row r="123" s="29" customFormat="1" ht="20.1" customHeight="1" spans="1:4">
      <c r="A123" s="24"/>
      <c r="B123" s="25"/>
      <c r="C123" s="27" t="s">
        <v>187</v>
      </c>
      <c r="D123" s="25"/>
    </row>
    <row r="124" s="29" customFormat="1" ht="20.1" customHeight="1" spans="1:4">
      <c r="A124" s="24"/>
      <c r="B124" s="25"/>
      <c r="C124" s="27" t="s">
        <v>74</v>
      </c>
      <c r="D124" s="25">
        <f>SUM(D125:D132)</f>
        <v>0</v>
      </c>
    </row>
    <row r="125" s="29" customFormat="1" ht="20.1" customHeight="1" spans="1:4">
      <c r="A125" s="24"/>
      <c r="B125" s="25"/>
      <c r="C125" s="27" t="s">
        <v>188</v>
      </c>
      <c r="D125" s="25"/>
    </row>
    <row r="126" s="29" customFormat="1" ht="20.1" customHeight="1" spans="1:4">
      <c r="A126" s="24"/>
      <c r="B126" s="25"/>
      <c r="C126" s="27" t="s">
        <v>189</v>
      </c>
      <c r="D126" s="25"/>
    </row>
    <row r="127" s="29" customFormat="1" ht="20.1" customHeight="1" spans="1:4">
      <c r="A127" s="24"/>
      <c r="B127" s="25"/>
      <c r="C127" s="27" t="s">
        <v>190</v>
      </c>
      <c r="D127" s="25"/>
    </row>
    <row r="128" s="29" customFormat="1" ht="20.1" customHeight="1" spans="1:4">
      <c r="A128" s="24"/>
      <c r="B128" s="25"/>
      <c r="C128" s="27" t="s">
        <v>191</v>
      </c>
      <c r="D128" s="25"/>
    </row>
    <row r="129" s="29" customFormat="1" ht="20.1" customHeight="1" spans="1:4">
      <c r="A129" s="24"/>
      <c r="B129" s="25"/>
      <c r="C129" s="27" t="s">
        <v>192</v>
      </c>
      <c r="D129" s="25"/>
    </row>
    <row r="130" s="29" customFormat="1" ht="20.1" customHeight="1" spans="1:4">
      <c r="A130" s="24"/>
      <c r="B130" s="25"/>
      <c r="C130" s="27" t="s">
        <v>193</v>
      </c>
      <c r="D130" s="25"/>
    </row>
    <row r="131" s="29" customFormat="1" ht="20.1" customHeight="1" spans="1:4">
      <c r="A131" s="24"/>
      <c r="B131" s="25"/>
      <c r="C131" s="27" t="s">
        <v>194</v>
      </c>
      <c r="D131" s="25"/>
    </row>
    <row r="132" s="29" customFormat="1" ht="20.1" customHeight="1" spans="1:4">
      <c r="A132" s="24"/>
      <c r="B132" s="25"/>
      <c r="C132" s="27" t="s">
        <v>195</v>
      </c>
      <c r="D132" s="25"/>
    </row>
    <row r="133" s="29" customFormat="1" ht="20.1" customHeight="1" spans="1:4">
      <c r="A133" s="24"/>
      <c r="B133" s="25"/>
      <c r="C133" s="27" t="s">
        <v>75</v>
      </c>
      <c r="D133" s="25">
        <f>SUM(D134:D139)</f>
        <v>0</v>
      </c>
    </row>
    <row r="134" s="29" customFormat="1" ht="20.1" customHeight="1" spans="1:4">
      <c r="A134" s="24"/>
      <c r="B134" s="25"/>
      <c r="C134" s="27" t="s">
        <v>196</v>
      </c>
      <c r="D134" s="25"/>
    </row>
    <row r="135" s="29" customFormat="1" ht="20.1" customHeight="1" spans="1:4">
      <c r="A135" s="24"/>
      <c r="B135" s="25"/>
      <c r="C135" s="27" t="s">
        <v>197</v>
      </c>
      <c r="D135" s="25"/>
    </row>
    <row r="136" s="29" customFormat="1" ht="20.1" customHeight="1" spans="1:4">
      <c r="A136" s="24"/>
      <c r="B136" s="25"/>
      <c r="C136" s="27" t="s">
        <v>198</v>
      </c>
      <c r="D136" s="25"/>
    </row>
    <row r="137" s="29" customFormat="1" ht="20.1" customHeight="1" spans="1:4">
      <c r="A137" s="24"/>
      <c r="B137" s="25"/>
      <c r="C137" s="27" t="s">
        <v>199</v>
      </c>
      <c r="D137" s="25"/>
    </row>
    <row r="138" s="29" customFormat="1" ht="20.1" customHeight="1" spans="1:4">
      <c r="A138" s="24"/>
      <c r="B138" s="25"/>
      <c r="C138" s="27" t="s">
        <v>200</v>
      </c>
      <c r="D138" s="25"/>
    </row>
    <row r="139" s="29" customFormat="1" ht="20.1" customHeight="1" spans="1:4">
      <c r="A139" s="24"/>
      <c r="B139" s="25"/>
      <c r="C139" s="27" t="s">
        <v>201</v>
      </c>
      <c r="D139" s="25"/>
    </row>
    <row r="140" s="29" customFormat="1" ht="20.1" customHeight="1" spans="1:4">
      <c r="A140" s="24"/>
      <c r="B140" s="25"/>
      <c r="C140" s="27" t="s">
        <v>76</v>
      </c>
      <c r="D140" s="25">
        <f>SUM(D141:D148)</f>
        <v>0</v>
      </c>
    </row>
    <row r="141" s="29" customFormat="1" ht="20.1" customHeight="1" spans="1:4">
      <c r="A141" s="24"/>
      <c r="B141" s="25"/>
      <c r="C141" s="27" t="s">
        <v>202</v>
      </c>
      <c r="D141" s="25"/>
    </row>
    <row r="142" s="29" customFormat="1" ht="20.1" customHeight="1" spans="1:4">
      <c r="A142" s="24"/>
      <c r="B142" s="25"/>
      <c r="C142" s="27" t="s">
        <v>203</v>
      </c>
      <c r="D142" s="25"/>
    </row>
    <row r="143" s="29" customFormat="1" ht="20.1" customHeight="1" spans="1:4">
      <c r="A143" s="24"/>
      <c r="B143" s="25"/>
      <c r="C143" s="27" t="s">
        <v>204</v>
      </c>
      <c r="D143" s="25"/>
    </row>
    <row r="144" s="29" customFormat="1" ht="20.1" customHeight="1" spans="1:4">
      <c r="A144" s="24"/>
      <c r="B144" s="25"/>
      <c r="C144" s="27" t="s">
        <v>205</v>
      </c>
      <c r="D144" s="25"/>
    </row>
    <row r="145" s="29" customFormat="1" ht="20.1" customHeight="1" spans="1:4">
      <c r="A145" s="24"/>
      <c r="B145" s="25"/>
      <c r="C145" s="27" t="s">
        <v>206</v>
      </c>
      <c r="D145" s="25"/>
    </row>
    <row r="146" s="29" customFormat="1" ht="20.1" customHeight="1" spans="1:4">
      <c r="A146" s="24"/>
      <c r="B146" s="25"/>
      <c r="C146" s="27" t="s">
        <v>207</v>
      </c>
      <c r="D146" s="25"/>
    </row>
    <row r="147" s="29" customFormat="1" ht="20.1" customHeight="1" spans="1:4">
      <c r="A147" s="24"/>
      <c r="B147" s="25"/>
      <c r="C147" s="27" t="s">
        <v>208</v>
      </c>
      <c r="D147" s="25"/>
    </row>
    <row r="148" s="29" customFormat="1" ht="20.1" customHeight="1" spans="1:4">
      <c r="A148" s="24"/>
      <c r="B148" s="25"/>
      <c r="C148" s="27" t="s">
        <v>209</v>
      </c>
      <c r="D148" s="25"/>
    </row>
    <row r="149" s="29" customFormat="1" ht="20.1" customHeight="1" spans="1:4">
      <c r="A149" s="24"/>
      <c r="B149" s="25"/>
      <c r="C149" s="27" t="s">
        <v>77</v>
      </c>
      <c r="D149" s="25"/>
    </row>
    <row r="150" s="29" customFormat="1" ht="20.1" customHeight="1" spans="1:4">
      <c r="A150" s="24"/>
      <c r="B150" s="25"/>
      <c r="C150" s="36" t="s">
        <v>177</v>
      </c>
      <c r="D150" s="25"/>
    </row>
    <row r="151" s="29" customFormat="1" ht="20.1" customHeight="1" spans="1:4">
      <c r="A151" s="24"/>
      <c r="B151" s="25"/>
      <c r="C151" s="36" t="s">
        <v>210</v>
      </c>
      <c r="D151" s="25"/>
    </row>
    <row r="152" s="29" customFormat="1" ht="20.1" customHeight="1" spans="1:4">
      <c r="A152" s="24"/>
      <c r="B152" s="25"/>
      <c r="C152" s="27" t="s">
        <v>78</v>
      </c>
      <c r="D152" s="25"/>
    </row>
    <row r="153" s="29" customFormat="1" ht="20.1" customHeight="1" spans="1:4">
      <c r="A153" s="24"/>
      <c r="B153" s="25"/>
      <c r="C153" s="36" t="s">
        <v>177</v>
      </c>
      <c r="D153" s="25"/>
    </row>
    <row r="154" s="29" customFormat="1" ht="20.1" customHeight="1" spans="1:4">
      <c r="A154" s="24"/>
      <c r="B154" s="25"/>
      <c r="C154" s="36" t="s">
        <v>211</v>
      </c>
      <c r="D154" s="25"/>
    </row>
    <row r="155" s="29" customFormat="1" ht="20.1" customHeight="1" spans="1:4">
      <c r="A155" s="24"/>
      <c r="B155" s="25"/>
      <c r="C155" s="27" t="s">
        <v>79</v>
      </c>
      <c r="D155" s="25"/>
    </row>
    <row r="156" s="29" customFormat="1" ht="20.1" customHeight="1" spans="1:4">
      <c r="A156" s="24"/>
      <c r="B156" s="25"/>
      <c r="C156" s="27" t="s">
        <v>80</v>
      </c>
      <c r="D156" s="25"/>
    </row>
    <row r="157" s="29" customFormat="1" ht="20.1" customHeight="1" spans="1:4">
      <c r="A157" s="24"/>
      <c r="B157" s="25"/>
      <c r="C157" s="36" t="s">
        <v>184</v>
      </c>
      <c r="D157" s="25"/>
    </row>
    <row r="158" s="29" customFormat="1" ht="20.1" customHeight="1" spans="1:4">
      <c r="A158" s="24"/>
      <c r="B158" s="25"/>
      <c r="C158" s="36" t="s">
        <v>186</v>
      </c>
      <c r="D158" s="25"/>
    </row>
    <row r="159" s="29" customFormat="1" ht="20.1" customHeight="1" spans="1:4">
      <c r="A159" s="24"/>
      <c r="B159" s="25"/>
      <c r="C159" s="36" t="s">
        <v>212</v>
      </c>
      <c r="D159" s="25"/>
    </row>
    <row r="160" s="29" customFormat="1" ht="20.1" customHeight="1" spans="1:4">
      <c r="A160" s="24"/>
      <c r="B160" s="25"/>
      <c r="C160" s="26" t="s">
        <v>81</v>
      </c>
      <c r="D160" s="25"/>
    </row>
    <row r="161" s="29" customFormat="1" ht="20.1" customHeight="1" spans="1:4">
      <c r="A161" s="24"/>
      <c r="B161" s="25"/>
      <c r="C161" s="27" t="s">
        <v>82</v>
      </c>
      <c r="D161" s="25"/>
    </row>
    <row r="162" s="29" customFormat="1" ht="20.1" customHeight="1" spans="1:4">
      <c r="A162" s="24"/>
      <c r="B162" s="25"/>
      <c r="C162" s="27" t="s">
        <v>213</v>
      </c>
      <c r="D162" s="25"/>
    </row>
    <row r="163" s="29" customFormat="1" ht="20.1" customHeight="1" spans="1:4">
      <c r="A163" s="24"/>
      <c r="B163" s="25"/>
      <c r="C163" s="27" t="s">
        <v>214</v>
      </c>
      <c r="D163" s="25"/>
    </row>
    <row r="164" s="29" customFormat="1" ht="20.1" customHeight="1" spans="1:4">
      <c r="A164" s="24"/>
      <c r="B164" s="25"/>
      <c r="C164" s="26" t="s">
        <v>215</v>
      </c>
      <c r="D164" s="25">
        <f>SUM(D165,D166,D175)</f>
        <v>0</v>
      </c>
    </row>
    <row r="165" s="29" customFormat="1" ht="20.1" customHeight="1" spans="1:4">
      <c r="A165" s="24"/>
      <c r="B165" s="25"/>
      <c r="C165" s="27" t="s">
        <v>216</v>
      </c>
      <c r="D165" s="25"/>
    </row>
    <row r="166" s="29" customFormat="1" ht="20.1" customHeight="1" spans="1:4">
      <c r="A166" s="24"/>
      <c r="B166" s="25"/>
      <c r="C166" s="27" t="s">
        <v>85</v>
      </c>
      <c r="D166" s="25">
        <f>SUM(D167:D174)</f>
        <v>0</v>
      </c>
    </row>
    <row r="167" s="29" customFormat="1" ht="20.1" customHeight="1" spans="1:4">
      <c r="A167" s="24"/>
      <c r="B167" s="25"/>
      <c r="C167" s="27" t="s">
        <v>217</v>
      </c>
      <c r="D167" s="25"/>
    </row>
    <row r="168" s="29" customFormat="1" ht="20.1" customHeight="1" spans="1:4">
      <c r="A168" s="24"/>
      <c r="B168" s="25"/>
      <c r="C168" s="27" t="s">
        <v>218</v>
      </c>
      <c r="D168" s="25"/>
    </row>
    <row r="169" s="29" customFormat="1" ht="20.1" customHeight="1" spans="1:4">
      <c r="A169" s="24"/>
      <c r="B169" s="25"/>
      <c r="C169" s="27" t="s">
        <v>219</v>
      </c>
      <c r="D169" s="25"/>
    </row>
    <row r="170" s="29" customFormat="1" ht="20.1" customHeight="1" spans="1:4">
      <c r="A170" s="24"/>
      <c r="B170" s="25"/>
      <c r="C170" s="27" t="s">
        <v>220</v>
      </c>
      <c r="D170" s="25"/>
    </row>
    <row r="171" s="29" customFormat="1" ht="20.1" customHeight="1" spans="1:4">
      <c r="A171" s="24"/>
      <c r="B171" s="25"/>
      <c r="C171" s="27" t="s">
        <v>221</v>
      </c>
      <c r="D171" s="25"/>
    </row>
    <row r="172" s="29" customFormat="1" ht="20.1" customHeight="1" spans="1:4">
      <c r="A172" s="24"/>
      <c r="B172" s="25"/>
      <c r="C172" s="27" t="s">
        <v>222</v>
      </c>
      <c r="D172" s="25"/>
    </row>
    <row r="173" s="29" customFormat="1" ht="20.1" customHeight="1" spans="1:4">
      <c r="A173" s="24"/>
      <c r="B173" s="25"/>
      <c r="C173" s="27" t="s">
        <v>223</v>
      </c>
      <c r="D173" s="25"/>
    </row>
    <row r="174" s="29" customFormat="1" ht="20.1" customHeight="1" spans="1:4">
      <c r="A174" s="24"/>
      <c r="B174" s="25"/>
      <c r="C174" s="27" t="s">
        <v>224</v>
      </c>
      <c r="D174" s="25"/>
    </row>
    <row r="175" s="29" customFormat="1" ht="20.1" customHeight="1" spans="1:4">
      <c r="A175" s="24"/>
      <c r="B175" s="25"/>
      <c r="C175" s="27" t="s">
        <v>86</v>
      </c>
      <c r="D175" s="25">
        <f>SUM(D176:D185)</f>
        <v>0</v>
      </c>
    </row>
    <row r="176" s="29" customFormat="1" ht="20.1" customHeight="1" spans="1:4">
      <c r="A176" s="24"/>
      <c r="B176" s="25"/>
      <c r="C176" s="27" t="s">
        <v>225</v>
      </c>
      <c r="D176" s="25"/>
    </row>
    <row r="177" s="29" customFormat="1" ht="20.1" customHeight="1" spans="1:4">
      <c r="A177" s="24"/>
      <c r="B177" s="39"/>
      <c r="C177" s="27" t="s">
        <v>226</v>
      </c>
      <c r="D177" s="25"/>
    </row>
    <row r="178" s="29" customFormat="1" ht="20.1" customHeight="1" spans="1:4">
      <c r="A178" s="24"/>
      <c r="B178" s="39"/>
      <c r="C178" s="27" t="s">
        <v>227</v>
      </c>
      <c r="D178" s="25"/>
    </row>
    <row r="179" s="29" customFormat="1" ht="20.1" customHeight="1" spans="1:4">
      <c r="A179" s="24"/>
      <c r="B179" s="39"/>
      <c r="C179" s="27" t="s">
        <v>228</v>
      </c>
      <c r="D179" s="25"/>
    </row>
    <row r="180" s="29" customFormat="1" ht="20.1" customHeight="1" spans="1:4">
      <c r="A180" s="24"/>
      <c r="B180" s="39"/>
      <c r="C180" s="27" t="s">
        <v>229</v>
      </c>
      <c r="D180" s="25"/>
    </row>
    <row r="181" s="29" customFormat="1" ht="20.1" customHeight="1" spans="1:4">
      <c r="A181" s="24"/>
      <c r="B181" s="39"/>
      <c r="C181" s="27" t="s">
        <v>230</v>
      </c>
      <c r="D181" s="25"/>
    </row>
    <row r="182" s="29" customFormat="1" ht="20.1" customHeight="1" spans="1:4">
      <c r="A182" s="24"/>
      <c r="B182" s="39"/>
      <c r="C182" s="27" t="s">
        <v>231</v>
      </c>
      <c r="D182" s="25"/>
    </row>
    <row r="183" s="29" customFormat="1" ht="20.1" customHeight="1" spans="1:4">
      <c r="A183" s="24"/>
      <c r="B183" s="39"/>
      <c r="C183" s="27" t="s">
        <v>232</v>
      </c>
      <c r="D183" s="25"/>
    </row>
    <row r="184" s="29" customFormat="1" ht="20.1" customHeight="1" spans="1:4">
      <c r="A184" s="24"/>
      <c r="B184" s="39"/>
      <c r="C184" s="27" t="s">
        <v>233</v>
      </c>
      <c r="D184" s="25"/>
    </row>
    <row r="185" s="29" customFormat="1" ht="20.1" customHeight="1" spans="1:4">
      <c r="A185" s="24"/>
      <c r="B185" s="39"/>
      <c r="C185" s="27" t="s">
        <v>234</v>
      </c>
      <c r="D185" s="25"/>
    </row>
    <row r="186" s="29" customFormat="1" ht="20.1" customHeight="1" spans="1:4">
      <c r="A186" s="24"/>
      <c r="B186" s="39"/>
      <c r="C186" s="26" t="s">
        <v>235</v>
      </c>
      <c r="D186" s="25">
        <f>SUM(D187:D192)</f>
        <v>0</v>
      </c>
    </row>
    <row r="187" s="29" customFormat="1" ht="20.1" customHeight="1" spans="1:4">
      <c r="A187" s="24"/>
      <c r="B187" s="39"/>
      <c r="C187" s="26" t="s">
        <v>236</v>
      </c>
      <c r="D187" s="25"/>
    </row>
    <row r="188" s="29" customFormat="1" ht="20.1" customHeight="1" spans="1:4">
      <c r="A188" s="24"/>
      <c r="B188" s="39"/>
      <c r="C188" s="26" t="s">
        <v>237</v>
      </c>
      <c r="D188" s="25"/>
    </row>
    <row r="189" s="29" customFormat="1" ht="20.1" customHeight="1" spans="1:4">
      <c r="A189" s="24"/>
      <c r="B189" s="39"/>
      <c r="C189" s="26" t="s">
        <v>238</v>
      </c>
      <c r="D189" s="25"/>
    </row>
    <row r="190" s="29" customFormat="1" ht="20.1" customHeight="1" spans="1:4">
      <c r="A190" s="24"/>
      <c r="B190" s="39"/>
      <c r="C190" s="26" t="s">
        <v>239</v>
      </c>
      <c r="D190" s="25"/>
    </row>
    <row r="191" s="29" customFormat="1" ht="20.1" customHeight="1" spans="1:4">
      <c r="A191" s="24"/>
      <c r="B191" s="39"/>
      <c r="C191" s="26" t="s">
        <v>240</v>
      </c>
      <c r="D191" s="25"/>
    </row>
    <row r="192" s="29" customFormat="1" ht="20.1" customHeight="1" spans="1:4">
      <c r="A192" s="24"/>
      <c r="B192" s="39"/>
      <c r="C192" s="26" t="s">
        <v>241</v>
      </c>
      <c r="D192" s="25"/>
    </row>
    <row r="193" s="29" customFormat="1" ht="20.1" customHeight="1" spans="1:4">
      <c r="A193" s="24"/>
      <c r="B193" s="39"/>
      <c r="C193" s="26" t="s">
        <v>242</v>
      </c>
      <c r="D193" s="39">
        <f>SUM(D194:D199)</f>
        <v>0</v>
      </c>
    </row>
    <row r="194" s="29" customFormat="1" ht="20.1" customHeight="1" spans="1:4">
      <c r="A194" s="24"/>
      <c r="B194" s="39"/>
      <c r="C194" s="26" t="s">
        <v>243</v>
      </c>
      <c r="D194" s="39"/>
    </row>
    <row r="195" s="29" customFormat="1" ht="20.1" customHeight="1" spans="1:4">
      <c r="A195" s="24"/>
      <c r="B195" s="39"/>
      <c r="C195" s="26" t="s">
        <v>244</v>
      </c>
      <c r="D195" s="39"/>
    </row>
    <row r="196" s="29" customFormat="1" ht="20.1" customHeight="1" spans="1:4">
      <c r="A196" s="24"/>
      <c r="B196" s="39"/>
      <c r="C196" s="26" t="s">
        <v>238</v>
      </c>
      <c r="D196" s="39"/>
    </row>
    <row r="197" s="29" customFormat="1" ht="20.1" customHeight="1" spans="1:4">
      <c r="A197" s="24"/>
      <c r="B197" s="39"/>
      <c r="C197" s="26" t="s">
        <v>239</v>
      </c>
      <c r="D197" s="39"/>
    </row>
    <row r="198" s="29" customFormat="1" ht="20.1" customHeight="1" spans="1:4">
      <c r="A198" s="24"/>
      <c r="B198" s="39"/>
      <c r="C198" s="26" t="s">
        <v>245</v>
      </c>
      <c r="D198" s="39"/>
    </row>
    <row r="199" s="29" customFormat="1" ht="20.1" customHeight="1" spans="1:4">
      <c r="A199" s="24"/>
      <c r="B199" s="39"/>
      <c r="C199" s="26" t="s">
        <v>246</v>
      </c>
      <c r="D199" s="39"/>
    </row>
    <row r="200" s="29" customFormat="1" ht="20.1" customHeight="1" spans="1:4">
      <c r="A200" s="24"/>
      <c r="B200" s="39"/>
      <c r="C200" s="26"/>
      <c r="D200" s="39"/>
    </row>
    <row r="201" s="29" customFormat="1" ht="20.1" customHeight="1" spans="1:4">
      <c r="A201" s="24"/>
      <c r="B201" s="39"/>
      <c r="C201" s="26"/>
      <c r="D201" s="39"/>
    </row>
    <row r="202" s="29" customFormat="1" ht="20.1" customHeight="1" spans="1:4">
      <c r="A202" s="24"/>
      <c r="B202" s="39"/>
      <c r="C202" s="26"/>
      <c r="D202" s="39"/>
    </row>
    <row r="203" s="29" customFormat="1" ht="20.1" customHeight="1" spans="1:4">
      <c r="A203" s="24"/>
      <c r="B203" s="39"/>
      <c r="C203" s="26"/>
      <c r="D203" s="39"/>
    </row>
    <row r="204" s="29" customFormat="1" ht="20.1" customHeight="1" spans="1:4">
      <c r="A204" s="24"/>
      <c r="B204" s="39"/>
      <c r="C204" s="26"/>
      <c r="D204" s="39"/>
    </row>
    <row r="205" s="29" customFormat="1" ht="20.1" customHeight="1" spans="1:4">
      <c r="A205" s="24"/>
      <c r="B205" s="39"/>
      <c r="C205" s="27"/>
      <c r="D205" s="39"/>
    </row>
    <row r="206" s="29" customFormat="1" ht="20.1" customHeight="1" spans="1:4">
      <c r="A206" s="24"/>
      <c r="B206" s="39"/>
      <c r="C206" s="27"/>
      <c r="D206" s="39"/>
    </row>
    <row r="207" s="29" customFormat="1" ht="20.1" customHeight="1" spans="1:4">
      <c r="A207" s="28" t="s">
        <v>89</v>
      </c>
      <c r="B207" s="39">
        <f>SUM(B6,B7,B8,B9,B10,B11,B12,B18,B19,B22,B23,B24,B28,B29,B30,B31,B32)</f>
        <v>20000</v>
      </c>
      <c r="C207" s="28" t="s">
        <v>90</v>
      </c>
      <c r="D207" s="39">
        <f>SUM(D6,D19,D31,D38,D84,D108,D160,D164,D186,D193)</f>
        <v>20000</v>
      </c>
    </row>
    <row r="208" s="29" customFormat="1" ht="20.1" customHeight="1" spans="1:4">
      <c r="A208" s="37" t="s">
        <v>91</v>
      </c>
      <c r="B208" s="39">
        <f>SUM(B209,B212,B213,B215,B216)</f>
        <v>0</v>
      </c>
      <c r="C208" s="37" t="s">
        <v>92</v>
      </c>
      <c r="D208" s="39">
        <f>SUM(D209,D212,D213,D214,D215)</f>
        <v>0</v>
      </c>
    </row>
    <row r="209" s="29" customFormat="1" ht="20.1" customHeight="1" spans="1:4">
      <c r="A209" s="25" t="s">
        <v>93</v>
      </c>
      <c r="B209" s="39">
        <f>SUM(B210:B211)</f>
        <v>0</v>
      </c>
      <c r="C209" s="25" t="s">
        <v>94</v>
      </c>
      <c r="D209" s="39">
        <f>SUM(D210:D211)</f>
        <v>0</v>
      </c>
    </row>
    <row r="210" s="29" customFormat="1" ht="20.1" customHeight="1" spans="1:4">
      <c r="A210" s="25" t="s">
        <v>95</v>
      </c>
      <c r="B210" s="39"/>
      <c r="C210" s="25" t="s">
        <v>96</v>
      </c>
      <c r="D210" s="39"/>
    </row>
    <row r="211" s="29" customFormat="1" ht="20.1" customHeight="1" spans="1:4">
      <c r="A211" s="25" t="s">
        <v>97</v>
      </c>
      <c r="B211" s="39"/>
      <c r="C211" s="25" t="s">
        <v>98</v>
      </c>
      <c r="D211" s="39"/>
    </row>
    <row r="212" s="29" customFormat="1" ht="20.1" customHeight="1" spans="1:4">
      <c r="A212" s="25" t="s">
        <v>99</v>
      </c>
      <c r="B212" s="39"/>
      <c r="C212" s="25" t="s">
        <v>100</v>
      </c>
      <c r="D212" s="39"/>
    </row>
    <row r="213" s="29" customFormat="1" ht="20.1" customHeight="1" spans="1:4">
      <c r="A213" s="25" t="s">
        <v>101</v>
      </c>
      <c r="B213" s="39">
        <f>SUM(B214)</f>
        <v>0</v>
      </c>
      <c r="C213" s="25" t="s">
        <v>102</v>
      </c>
      <c r="D213" s="39"/>
    </row>
    <row r="214" s="29" customFormat="1" ht="20.1" customHeight="1" spans="1:4">
      <c r="A214" s="25" t="s">
        <v>103</v>
      </c>
      <c r="B214" s="39"/>
      <c r="C214" s="40" t="s">
        <v>104</v>
      </c>
      <c r="D214" s="39"/>
    </row>
    <row r="215" s="29" customFormat="1" ht="20.1" customHeight="1" spans="1:4">
      <c r="A215" s="40" t="s">
        <v>105</v>
      </c>
      <c r="B215" s="39"/>
      <c r="C215" s="40" t="s">
        <v>106</v>
      </c>
      <c r="D215" s="39"/>
    </row>
    <row r="216" s="29" customFormat="1" ht="20.1" customHeight="1" spans="1:4">
      <c r="A216" s="40" t="s">
        <v>107</v>
      </c>
      <c r="B216" s="39"/>
      <c r="C216" s="40"/>
      <c r="D216" s="39"/>
    </row>
    <row r="217" s="29" customFormat="1" ht="20.1" customHeight="1" spans="1:4">
      <c r="A217" s="40"/>
      <c r="B217" s="39"/>
      <c r="C217" s="40"/>
      <c r="D217" s="39"/>
    </row>
    <row r="218" s="29" customFormat="1" ht="20.1" customHeight="1" spans="1:4">
      <c r="A218" s="40"/>
      <c r="B218" s="39"/>
      <c r="C218" s="40"/>
      <c r="D218" s="39"/>
    </row>
    <row r="219" s="29" customFormat="1" ht="15.75" customHeight="1" spans="1:4">
      <c r="A219" s="40"/>
      <c r="B219" s="39"/>
      <c r="C219" s="40"/>
      <c r="D219" s="39"/>
    </row>
    <row r="220" s="29" customFormat="1" ht="20.1" customHeight="1" spans="1:4">
      <c r="A220" s="28" t="s">
        <v>108</v>
      </c>
      <c r="B220" s="39">
        <f>SUM(B207:B208)</f>
        <v>20000</v>
      </c>
      <c r="C220" s="28" t="s">
        <v>109</v>
      </c>
      <c r="D220" s="39">
        <f>SUM(D207:D208)</f>
        <v>20000</v>
      </c>
    </row>
    <row r="221" s="29" customFormat="1" ht="20.1" customHeight="1"/>
    <row r="222" s="29" customFormat="1" ht="20.1" customHeight="1"/>
    <row r="223" s="29" customFormat="1" ht="20.1" customHeight="1"/>
    <row r="224" s="29" customFormat="1" ht="20.1" customHeight="1"/>
    <row r="225" s="29" customFormat="1" ht="20.1" customHeight="1"/>
    <row r="226" s="29" customFormat="1" ht="20.1" customHeight="1"/>
    <row r="227" s="29" customFormat="1" ht="20.1" customHeight="1"/>
    <row r="228" s="29" customFormat="1" ht="20.1" customHeight="1"/>
    <row r="229" s="29" customFormat="1" ht="20.1" customHeight="1"/>
    <row r="230" s="29" customFormat="1" ht="20.1" customHeight="1"/>
    <row r="231" s="29" customFormat="1" ht="20.1" customHeight="1"/>
    <row r="232" s="29" customFormat="1" ht="20.1" customHeight="1"/>
    <row r="233" s="29" customFormat="1" ht="20.1" customHeight="1"/>
    <row r="234" s="29" customFormat="1" ht="20.1" customHeight="1"/>
    <row r="235" s="29" customFormat="1" ht="20.1" customHeight="1"/>
    <row r="236" s="29" customFormat="1" ht="20.1" customHeight="1"/>
    <row r="237" s="29" customFormat="1" ht="20.1" customHeight="1"/>
    <row r="238" s="29" customFormat="1" ht="20.1" customHeight="1"/>
    <row r="239" s="29" customFormat="1" ht="20.1" customHeight="1"/>
    <row r="240" s="29" customFormat="1" ht="20.1" customHeight="1"/>
    <row r="241" s="29" customFormat="1" ht="20.1" customHeight="1"/>
    <row r="242" s="29" customFormat="1" ht="20.1" customHeight="1"/>
    <row r="243" s="29" customFormat="1" ht="20.1" customHeight="1"/>
    <row r="244" s="29" customFormat="1" ht="20.1" customHeight="1"/>
    <row r="245" s="29" customFormat="1" ht="20.1" customHeight="1"/>
    <row r="246" s="29" customFormat="1" ht="20.1" customHeight="1"/>
    <row r="247" s="29" customFormat="1" ht="20.1" customHeight="1"/>
    <row r="248" s="29" customFormat="1" ht="20.1" customHeight="1"/>
    <row r="249" s="29" customFormat="1" ht="20.1" customHeight="1"/>
    <row r="250" s="29" customFormat="1" ht="20.1" customHeight="1"/>
    <row r="251" s="29" customFormat="1" ht="20.1" customHeight="1"/>
    <row r="252" s="29" customFormat="1" ht="20.1" customHeight="1"/>
    <row r="253" s="29" customFormat="1" ht="20.1" customHeight="1"/>
    <row r="254" s="29" customFormat="1" ht="20.1" customHeight="1"/>
    <row r="255" s="29" customFormat="1" ht="20.1" customHeight="1"/>
    <row r="256" s="29" customFormat="1" ht="20.1" customHeight="1"/>
    <row r="257" s="29" customFormat="1" ht="20.1" customHeight="1"/>
    <row r="258" s="29" customFormat="1" ht="20.1" customHeight="1"/>
    <row r="259" s="29" customFormat="1" ht="20.1" customHeight="1"/>
    <row r="260" s="29" customFormat="1" ht="20.1" customHeight="1"/>
    <row r="261" s="29" customFormat="1" ht="20.1" customHeight="1"/>
    <row r="262" s="29" customFormat="1" ht="20.1" customHeight="1"/>
    <row r="263" s="29" customFormat="1" ht="20.1" customHeight="1"/>
    <row r="264" s="29" customFormat="1" ht="20.1" customHeight="1"/>
    <row r="265" s="29" customFormat="1" ht="20.1" customHeight="1"/>
    <row r="266" s="29" customFormat="1" ht="20.1" customHeight="1"/>
    <row r="267" s="29" customFormat="1" ht="20.1" customHeight="1"/>
    <row r="268" s="29" customFormat="1" ht="20.1" customHeight="1"/>
    <row r="269" s="29" customFormat="1" ht="20.1" customHeight="1"/>
    <row r="270" s="29" customFormat="1" ht="20.1" customHeight="1"/>
    <row r="271" s="29" customFormat="1" ht="20.1" customHeight="1"/>
    <row r="272" s="29" customFormat="1" ht="20.1" customHeight="1"/>
    <row r="273" s="29" customFormat="1" ht="20.1" customHeight="1"/>
    <row r="274" s="29" customFormat="1" ht="20.1" customHeight="1"/>
    <row r="275" s="29" customFormat="1" ht="20.1" customHeight="1"/>
    <row r="276" s="29" customFormat="1" ht="20.1" customHeight="1"/>
  </sheetData>
  <mergeCells count="3">
    <mergeCell ref="A2:D2"/>
    <mergeCell ref="A4:B4"/>
    <mergeCell ref="C4:D4"/>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abSelected="1" workbookViewId="0">
      <selection activeCell="F14" sqref="$A1:$XFD1048576"/>
    </sheetView>
  </sheetViews>
  <sheetFormatPr defaultColWidth="9" defaultRowHeight="14.25" outlineLevelCol="5"/>
  <cols>
    <col min="1" max="1" width="68.875" style="15" customWidth="1"/>
    <col min="2" max="2" width="12.875" style="15" customWidth="1"/>
    <col min="3" max="3" width="18.875" style="15" customWidth="1"/>
    <col min="4" max="4" width="13.625" style="15" customWidth="1"/>
    <col min="5" max="16384" width="9" style="15"/>
  </cols>
  <sheetData>
    <row r="1" s="15" customFormat="1" spans="1:1">
      <c r="A1" s="17" t="s">
        <v>247</v>
      </c>
    </row>
    <row r="2" s="15" customFormat="1" ht="20.25" spans="1:4">
      <c r="A2" s="18" t="s">
        <v>248</v>
      </c>
      <c r="B2" s="18"/>
      <c r="C2" s="18"/>
      <c r="D2" s="18"/>
    </row>
    <row r="3" s="15" customFormat="1" ht="18" customHeight="1" spans="1:4">
      <c r="A3" s="17"/>
      <c r="D3" s="19" t="s">
        <v>18</v>
      </c>
    </row>
    <row r="4" s="16" customFormat="1" ht="31.5" customHeight="1" spans="1:4">
      <c r="A4" s="20" t="s">
        <v>25</v>
      </c>
      <c r="B4" s="20" t="s">
        <v>249</v>
      </c>
      <c r="C4" s="21" t="s">
        <v>250</v>
      </c>
      <c r="D4" s="20" t="s">
        <v>251</v>
      </c>
    </row>
    <row r="5" s="16" customFormat="1" ht="27.75" customHeight="1" spans="1:6">
      <c r="A5" s="22"/>
      <c r="B5" s="22"/>
      <c r="C5" s="23"/>
      <c r="D5" s="22"/>
      <c r="F5" s="16" t="s">
        <v>16</v>
      </c>
    </row>
    <row r="6" s="15" customFormat="1" ht="18.4" customHeight="1" spans="1:4">
      <c r="A6" s="24" t="s">
        <v>252</v>
      </c>
      <c r="B6" s="25">
        <f t="shared" ref="B6:B58" si="0">SUM(C6:D6)</f>
        <v>0</v>
      </c>
      <c r="C6" s="25"/>
      <c r="D6" s="25"/>
    </row>
    <row r="7" s="15" customFormat="1" ht="18.4" customHeight="1" spans="1:4">
      <c r="A7" s="26" t="s">
        <v>253</v>
      </c>
      <c r="B7" s="25">
        <f t="shared" si="0"/>
        <v>0</v>
      </c>
      <c r="C7" s="25"/>
      <c r="D7" s="25"/>
    </row>
    <row r="8" s="15" customFormat="1" ht="18.4" customHeight="1" spans="1:4">
      <c r="A8" s="24" t="s">
        <v>35</v>
      </c>
      <c r="B8" s="25">
        <f t="shared" si="0"/>
        <v>0</v>
      </c>
      <c r="C8" s="25"/>
      <c r="D8" s="25"/>
    </row>
    <row r="9" s="15" customFormat="1" ht="18.4" customHeight="1" spans="1:4">
      <c r="A9" s="26" t="s">
        <v>37</v>
      </c>
      <c r="B9" s="25">
        <f t="shared" si="0"/>
        <v>0</v>
      </c>
      <c r="C9" s="25"/>
      <c r="D9" s="25"/>
    </row>
    <row r="10" s="15" customFormat="1" ht="18.4" customHeight="1" spans="1:4">
      <c r="A10" s="26" t="s">
        <v>254</v>
      </c>
      <c r="B10" s="25">
        <f t="shared" si="0"/>
        <v>0</v>
      </c>
      <c r="C10" s="25"/>
      <c r="D10" s="25"/>
    </row>
    <row r="11" s="15" customFormat="1" ht="18.4" customHeight="1" spans="1:4">
      <c r="A11" s="24" t="s">
        <v>43</v>
      </c>
      <c r="B11" s="25">
        <f t="shared" si="0"/>
        <v>0</v>
      </c>
      <c r="C11" s="25"/>
      <c r="D11" s="25"/>
    </row>
    <row r="12" s="15" customFormat="1" ht="18.4" customHeight="1" spans="1:4">
      <c r="A12" s="24" t="s">
        <v>45</v>
      </c>
      <c r="B12" s="25">
        <f t="shared" si="0"/>
        <v>0</v>
      </c>
      <c r="C12" s="25"/>
      <c r="D12" s="25"/>
    </row>
    <row r="13" s="15" customFormat="1" ht="18.4" customHeight="1" spans="1:4">
      <c r="A13" s="24" t="s">
        <v>47</v>
      </c>
      <c r="B13" s="25">
        <f t="shared" si="0"/>
        <v>0</v>
      </c>
      <c r="C13" s="25"/>
      <c r="D13" s="25"/>
    </row>
    <row r="14" s="15" customFormat="1" ht="18.4" customHeight="1" spans="1:6">
      <c r="A14" s="24" t="s">
        <v>49</v>
      </c>
      <c r="B14" s="25">
        <f t="shared" si="0"/>
        <v>0</v>
      </c>
      <c r="C14" s="25"/>
      <c r="D14" s="25"/>
      <c r="F14" s="15" t="s">
        <v>16</v>
      </c>
    </row>
    <row r="15" s="15" customFormat="1" ht="18.4" customHeight="1" spans="1:4">
      <c r="A15" s="24" t="s">
        <v>51</v>
      </c>
      <c r="B15" s="25">
        <f t="shared" si="0"/>
        <v>0</v>
      </c>
      <c r="C15" s="25"/>
      <c r="D15" s="25"/>
    </row>
    <row r="16" s="15" customFormat="1" ht="18.4" customHeight="1" spans="1:4">
      <c r="A16" s="24" t="s">
        <v>53</v>
      </c>
      <c r="B16" s="25">
        <f t="shared" si="0"/>
        <v>0</v>
      </c>
      <c r="C16" s="25"/>
      <c r="D16" s="25"/>
    </row>
    <row r="17" s="15" customFormat="1" ht="18.4" customHeight="1" spans="1:4">
      <c r="A17" s="24" t="s">
        <v>255</v>
      </c>
      <c r="B17" s="25">
        <f t="shared" si="0"/>
        <v>0</v>
      </c>
      <c r="C17" s="25"/>
      <c r="D17" s="25"/>
    </row>
    <row r="18" s="15" customFormat="1" ht="18.4" customHeight="1" spans="1:4">
      <c r="A18" s="24" t="s">
        <v>256</v>
      </c>
      <c r="B18" s="25">
        <f t="shared" si="0"/>
        <v>0</v>
      </c>
      <c r="C18" s="25"/>
      <c r="D18" s="25"/>
    </row>
    <row r="19" s="15" customFormat="1" ht="18.4" customHeight="1" spans="1:4">
      <c r="A19" s="24" t="s">
        <v>257</v>
      </c>
      <c r="B19" s="25">
        <f t="shared" si="0"/>
        <v>0</v>
      </c>
      <c r="C19" s="25"/>
      <c r="D19" s="25"/>
    </row>
    <row r="20" s="15" customFormat="1" ht="18.4" customHeight="1" spans="1:4">
      <c r="A20" s="24" t="s">
        <v>64</v>
      </c>
      <c r="B20" s="25">
        <f t="shared" si="0"/>
        <v>0</v>
      </c>
      <c r="C20" s="25"/>
      <c r="D20" s="25"/>
    </row>
    <row r="21" s="15" customFormat="1" ht="18.4" customHeight="1" spans="1:4">
      <c r="A21" s="27" t="s">
        <v>258</v>
      </c>
      <c r="B21" s="25">
        <f t="shared" si="0"/>
        <v>0</v>
      </c>
      <c r="C21" s="25"/>
      <c r="D21" s="25"/>
    </row>
    <row r="22" s="15" customFormat="1" ht="18.4" customHeight="1" spans="1:4">
      <c r="A22" s="27" t="s">
        <v>259</v>
      </c>
      <c r="B22" s="25">
        <f t="shared" si="0"/>
        <v>0</v>
      </c>
      <c r="C22" s="25"/>
      <c r="D22" s="25"/>
    </row>
    <row r="23" s="15" customFormat="1" ht="18.4" customHeight="1" spans="1:4">
      <c r="A23" s="27" t="s">
        <v>66</v>
      </c>
      <c r="B23" s="25">
        <f t="shared" si="0"/>
        <v>0</v>
      </c>
      <c r="C23" s="25"/>
      <c r="D23" s="25"/>
    </row>
    <row r="24" s="15" customFormat="1" ht="18.4" customHeight="1" spans="1:4">
      <c r="A24" s="27" t="s">
        <v>260</v>
      </c>
      <c r="B24" s="25">
        <f t="shared" si="0"/>
        <v>0</v>
      </c>
      <c r="C24" s="25"/>
      <c r="D24" s="25"/>
    </row>
    <row r="25" s="15" customFormat="1" ht="18.4" customHeight="1" spans="1:4">
      <c r="A25" s="26" t="s">
        <v>70</v>
      </c>
      <c r="B25" s="25">
        <f t="shared" si="0"/>
        <v>0</v>
      </c>
      <c r="C25" s="25"/>
      <c r="D25" s="25"/>
    </row>
    <row r="26" s="15" customFormat="1" ht="18.4" customHeight="1" spans="1:4">
      <c r="A26" s="27" t="s">
        <v>261</v>
      </c>
      <c r="B26" s="25">
        <f t="shared" si="0"/>
        <v>0</v>
      </c>
      <c r="C26" s="25"/>
      <c r="D26" s="25"/>
    </row>
    <row r="27" s="15" customFormat="1" ht="18.4" customHeight="1" spans="1:4">
      <c r="A27" s="27" t="s">
        <v>262</v>
      </c>
      <c r="B27" s="25">
        <f t="shared" si="0"/>
        <v>0</v>
      </c>
      <c r="C27" s="25"/>
      <c r="D27" s="25"/>
    </row>
    <row r="28" s="15" customFormat="1" ht="18.4" customHeight="1" spans="1:4">
      <c r="A28" s="27" t="s">
        <v>263</v>
      </c>
      <c r="B28" s="25">
        <f t="shared" si="0"/>
        <v>0</v>
      </c>
      <c r="C28" s="25"/>
      <c r="D28" s="25"/>
    </row>
    <row r="29" s="15" customFormat="1" ht="18.4" customHeight="1" spans="1:4">
      <c r="A29" s="27" t="s">
        <v>74</v>
      </c>
      <c r="B29" s="25">
        <f t="shared" si="0"/>
        <v>0</v>
      </c>
      <c r="C29" s="25"/>
      <c r="D29" s="25"/>
    </row>
    <row r="30" s="15" customFormat="1" ht="18.4" customHeight="1" spans="1:4">
      <c r="A30" s="27" t="s">
        <v>75</v>
      </c>
      <c r="B30" s="25">
        <f t="shared" si="0"/>
        <v>0</v>
      </c>
      <c r="C30" s="25"/>
      <c r="D30" s="25"/>
    </row>
    <row r="31" s="15" customFormat="1" ht="18.4" customHeight="1" spans="1:4">
      <c r="A31" s="27" t="s">
        <v>76</v>
      </c>
      <c r="B31" s="25">
        <f t="shared" si="0"/>
        <v>0</v>
      </c>
      <c r="C31" s="25"/>
      <c r="D31" s="25"/>
    </row>
    <row r="32" s="15" customFormat="1" ht="18.4" customHeight="1" spans="1:4">
      <c r="A32" s="26" t="s">
        <v>81</v>
      </c>
      <c r="B32" s="25">
        <f t="shared" si="0"/>
        <v>0</v>
      </c>
      <c r="C32" s="25"/>
      <c r="D32" s="25"/>
    </row>
    <row r="33" s="15" customFormat="1" ht="18.4" customHeight="1" spans="1:4">
      <c r="A33" s="27" t="s">
        <v>264</v>
      </c>
      <c r="B33" s="25">
        <f t="shared" si="0"/>
        <v>0</v>
      </c>
      <c r="C33" s="25"/>
      <c r="D33" s="25"/>
    </row>
    <row r="34" s="15" customFormat="1" ht="18.4" customHeight="1" spans="1:4">
      <c r="A34" s="27" t="s">
        <v>82</v>
      </c>
      <c r="B34" s="25">
        <f t="shared" si="0"/>
        <v>0</v>
      </c>
      <c r="C34" s="25"/>
      <c r="D34" s="25"/>
    </row>
    <row r="35" s="15" customFormat="1" ht="18.4" customHeight="1" spans="1:4">
      <c r="A35" s="27" t="s">
        <v>213</v>
      </c>
      <c r="B35" s="25">
        <f t="shared" si="0"/>
        <v>0</v>
      </c>
      <c r="C35" s="25"/>
      <c r="D35" s="25"/>
    </row>
    <row r="36" s="15" customFormat="1" ht="18.4" customHeight="1" spans="1:4">
      <c r="A36" s="27" t="s">
        <v>214</v>
      </c>
      <c r="B36" s="25">
        <f t="shared" si="0"/>
        <v>0</v>
      </c>
      <c r="C36" s="25"/>
      <c r="D36" s="25"/>
    </row>
    <row r="37" s="15" customFormat="1" ht="18.4" customHeight="1" spans="1:4">
      <c r="A37" s="26" t="s">
        <v>265</v>
      </c>
      <c r="B37" s="25">
        <f t="shared" si="0"/>
        <v>0</v>
      </c>
      <c r="C37" s="25"/>
      <c r="D37" s="25"/>
    </row>
    <row r="38" s="15" customFormat="1" ht="18.4" customHeight="1" spans="1:4">
      <c r="A38" s="27" t="s">
        <v>266</v>
      </c>
      <c r="B38" s="25">
        <f t="shared" si="0"/>
        <v>0</v>
      </c>
      <c r="C38" s="25"/>
      <c r="D38" s="25"/>
    </row>
    <row r="39" s="15" customFormat="1" ht="18.4" customHeight="1" spans="1:4">
      <c r="A39" s="26" t="s">
        <v>83</v>
      </c>
      <c r="B39" s="25">
        <f t="shared" si="0"/>
        <v>0</v>
      </c>
      <c r="C39" s="25"/>
      <c r="D39" s="25"/>
    </row>
    <row r="40" s="15" customFormat="1" ht="18.4" customHeight="1" spans="1:4">
      <c r="A40" s="27" t="s">
        <v>84</v>
      </c>
      <c r="B40" s="25">
        <f t="shared" si="0"/>
        <v>0</v>
      </c>
      <c r="C40" s="25"/>
      <c r="D40" s="25"/>
    </row>
    <row r="41" s="15" customFormat="1" ht="18.4" customHeight="1" spans="1:4">
      <c r="A41" s="27" t="s">
        <v>85</v>
      </c>
      <c r="B41" s="25">
        <f t="shared" si="0"/>
        <v>0</v>
      </c>
      <c r="C41" s="25"/>
      <c r="D41" s="25"/>
    </row>
    <row r="42" s="15" customFormat="1" ht="18.4" customHeight="1" spans="1:4">
      <c r="A42" s="27" t="s">
        <v>267</v>
      </c>
      <c r="B42" s="25">
        <f t="shared" si="0"/>
        <v>0</v>
      </c>
      <c r="C42" s="25"/>
      <c r="D42" s="25"/>
    </row>
    <row r="43" s="15" customFormat="1" ht="18.4" customHeight="1" spans="1:4">
      <c r="A43" s="26" t="s">
        <v>87</v>
      </c>
      <c r="B43" s="25">
        <f t="shared" si="0"/>
        <v>0</v>
      </c>
      <c r="C43" s="25"/>
      <c r="D43" s="25"/>
    </row>
    <row r="44" s="15" customFormat="1" ht="18.4" customHeight="1" spans="1:4">
      <c r="A44" s="26" t="s">
        <v>88</v>
      </c>
      <c r="B44" s="25">
        <f t="shared" si="0"/>
        <v>0</v>
      </c>
      <c r="C44" s="25"/>
      <c r="D44" s="25"/>
    </row>
    <row r="45" s="15" customFormat="1" ht="18.4" customHeight="1" spans="1:4">
      <c r="A45" s="26"/>
      <c r="B45" s="25">
        <f t="shared" si="0"/>
        <v>0</v>
      </c>
      <c r="C45" s="25"/>
      <c r="D45" s="25"/>
    </row>
    <row r="46" s="15" customFormat="1" ht="18.4" customHeight="1" spans="1:4">
      <c r="A46" s="26"/>
      <c r="B46" s="25">
        <f t="shared" si="0"/>
        <v>0</v>
      </c>
      <c r="C46" s="25"/>
      <c r="D46" s="25"/>
    </row>
    <row r="47" s="15" customFormat="1" ht="18.4" customHeight="1" spans="1:4">
      <c r="A47" s="26"/>
      <c r="B47" s="25">
        <f t="shared" si="0"/>
        <v>0</v>
      </c>
      <c r="C47" s="25"/>
      <c r="D47" s="25"/>
    </row>
    <row r="48" s="15" customFormat="1" ht="18.4" customHeight="1" spans="1:4">
      <c r="A48" s="26"/>
      <c r="B48" s="25">
        <f t="shared" si="0"/>
        <v>0</v>
      </c>
      <c r="C48" s="25"/>
      <c r="D48" s="25"/>
    </row>
    <row r="49" s="15" customFormat="1" ht="18.4" customHeight="1" spans="1:4">
      <c r="A49" s="26"/>
      <c r="B49" s="25">
        <f t="shared" si="0"/>
        <v>0</v>
      </c>
      <c r="C49" s="25"/>
      <c r="D49" s="25"/>
    </row>
    <row r="50" s="15" customFormat="1" ht="18.4" customHeight="1" spans="1:4">
      <c r="A50" s="26"/>
      <c r="B50" s="25">
        <f t="shared" si="0"/>
        <v>0</v>
      </c>
      <c r="C50" s="25"/>
      <c r="D50" s="25"/>
    </row>
    <row r="51" s="15" customFormat="1" ht="18.4" customHeight="1" spans="1:4">
      <c r="A51" s="26"/>
      <c r="B51" s="25">
        <f t="shared" si="0"/>
        <v>0</v>
      </c>
      <c r="C51" s="25"/>
      <c r="D51" s="25"/>
    </row>
    <row r="52" s="15" customFormat="1" ht="18.4" customHeight="1" spans="1:4">
      <c r="A52" s="26"/>
      <c r="B52" s="25">
        <f t="shared" si="0"/>
        <v>0</v>
      </c>
      <c r="C52" s="25"/>
      <c r="D52" s="25"/>
    </row>
    <row r="53" s="15" customFormat="1" ht="18.4" customHeight="1" spans="1:4">
      <c r="A53" s="26"/>
      <c r="B53" s="25">
        <f t="shared" si="0"/>
        <v>0</v>
      </c>
      <c r="C53" s="25"/>
      <c r="D53" s="25"/>
    </row>
    <row r="54" s="15" customFormat="1" ht="18.4" customHeight="1" spans="1:4">
      <c r="A54" s="26"/>
      <c r="B54" s="25">
        <f t="shared" si="0"/>
        <v>0</v>
      </c>
      <c r="C54" s="25"/>
      <c r="D54" s="25"/>
    </row>
    <row r="55" s="15" customFormat="1" ht="18.4" customHeight="1" spans="1:4">
      <c r="A55" s="26"/>
      <c r="B55" s="25">
        <f t="shared" si="0"/>
        <v>0</v>
      </c>
      <c r="C55" s="25"/>
      <c r="D55" s="25"/>
    </row>
    <row r="56" s="15" customFormat="1" ht="18.4" customHeight="1" spans="1:4">
      <c r="A56" s="26"/>
      <c r="B56" s="25">
        <f t="shared" si="0"/>
        <v>0</v>
      </c>
      <c r="C56" s="25"/>
      <c r="D56" s="25"/>
    </row>
    <row r="57" s="15" customFormat="1" ht="18.4" customHeight="1" spans="1:4">
      <c r="A57" s="26"/>
      <c r="B57" s="25">
        <f t="shared" si="0"/>
        <v>0</v>
      </c>
      <c r="C57" s="25"/>
      <c r="D57" s="25"/>
    </row>
    <row r="58" s="15" customFormat="1" ht="18.4" customHeight="1" spans="1:4">
      <c r="A58" s="28" t="s">
        <v>109</v>
      </c>
      <c r="B58" s="25">
        <f t="shared" si="0"/>
        <v>0</v>
      </c>
      <c r="C58" s="25"/>
      <c r="D58" s="25"/>
    </row>
    <row r="59" s="15" customFormat="1" ht="18.4" customHeight="1"/>
    <row r="60" s="15" customFormat="1" ht="18.4" customHeight="1"/>
    <row r="61" s="15" customFormat="1" ht="20.1" customHeight="1"/>
    <row r="62" s="15" customFormat="1" ht="20.1" customHeight="1"/>
    <row r="63" s="15" customFormat="1" ht="20.1" customHeight="1"/>
    <row r="64" s="15" customFormat="1" ht="20.1" customHeight="1"/>
    <row r="65" s="15" customFormat="1" ht="20.1" customHeight="1"/>
    <row r="66" s="15" customFormat="1" ht="20.1" customHeight="1"/>
    <row r="67" s="15" customFormat="1" ht="20.1" customHeight="1"/>
    <row r="68" s="15" customFormat="1" ht="20.1" customHeight="1"/>
    <row r="69" s="15" customFormat="1" ht="20.1" customHeight="1"/>
    <row r="70" s="15" customFormat="1" ht="20.1" customHeight="1"/>
  </sheetData>
  <mergeCells count="5">
    <mergeCell ref="A2:D2"/>
    <mergeCell ref="A4:A5"/>
    <mergeCell ref="B4:B5"/>
    <mergeCell ref="C4:C5"/>
    <mergeCell ref="D4:D5"/>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B21" sqref="B21"/>
    </sheetView>
  </sheetViews>
  <sheetFormatPr defaultColWidth="6.625" defaultRowHeight="13.5" outlineLevelRow="6" outlineLevelCol="2"/>
  <cols>
    <col min="1" max="1" width="32.125" style="1" customWidth="1"/>
    <col min="2" max="2" width="32.125" style="2" customWidth="1"/>
    <col min="3" max="3" width="32.125" style="1" customWidth="1"/>
    <col min="4" max="254" width="6.625" style="1"/>
    <col min="255" max="255" width="23.5" style="1" customWidth="1"/>
    <col min="256" max="256" width="18.875" style="1" customWidth="1"/>
    <col min="257" max="257" width="20.25" style="1" customWidth="1"/>
    <col min="258" max="258" width="13" style="1" customWidth="1"/>
    <col min="259" max="259" width="20.25" style="1" customWidth="1"/>
    <col min="260" max="510" width="6.625" style="1"/>
    <col min="511" max="511" width="23.5" style="1" customWidth="1"/>
    <col min="512" max="512" width="18.875" style="1" customWidth="1"/>
    <col min="513" max="513" width="20.25" style="1" customWidth="1"/>
    <col min="514" max="514" width="13" style="1" customWidth="1"/>
    <col min="515" max="515" width="20.25" style="1" customWidth="1"/>
    <col min="516" max="766" width="6.625" style="1"/>
    <col min="767" max="767" width="23.5" style="1" customWidth="1"/>
    <col min="768" max="768" width="18.875" style="1" customWidth="1"/>
    <col min="769" max="769" width="20.25" style="1" customWidth="1"/>
    <col min="770" max="770" width="13" style="1" customWidth="1"/>
    <col min="771" max="771" width="20.25" style="1" customWidth="1"/>
    <col min="772" max="1022" width="6.625" style="1"/>
    <col min="1023" max="1023" width="23.5" style="1" customWidth="1"/>
    <col min="1024" max="1024" width="18.875" style="1" customWidth="1"/>
    <col min="1025" max="1025" width="20.25" style="1" customWidth="1"/>
    <col min="1026" max="1026" width="13" style="1" customWidth="1"/>
    <col min="1027" max="1027" width="20.25" style="1" customWidth="1"/>
    <col min="1028" max="1278" width="6.625" style="1"/>
    <col min="1279" max="1279" width="23.5" style="1" customWidth="1"/>
    <col min="1280" max="1280" width="18.875" style="1" customWidth="1"/>
    <col min="1281" max="1281" width="20.25" style="1" customWidth="1"/>
    <col min="1282" max="1282" width="13" style="1" customWidth="1"/>
    <col min="1283" max="1283" width="20.25" style="1" customWidth="1"/>
    <col min="1284" max="1534" width="6.625" style="1"/>
    <col min="1535" max="1535" width="23.5" style="1" customWidth="1"/>
    <col min="1536" max="1536" width="18.875" style="1" customWidth="1"/>
    <col min="1537" max="1537" width="20.25" style="1" customWidth="1"/>
    <col min="1538" max="1538" width="13" style="1" customWidth="1"/>
    <col min="1539" max="1539" width="20.25" style="1" customWidth="1"/>
    <col min="1540" max="1790" width="6.625" style="1"/>
    <col min="1791" max="1791" width="23.5" style="1" customWidth="1"/>
    <col min="1792" max="1792" width="18.875" style="1" customWidth="1"/>
    <col min="1793" max="1793" width="20.25" style="1" customWidth="1"/>
    <col min="1794" max="1794" width="13" style="1" customWidth="1"/>
    <col min="1795" max="1795" width="20.25" style="1" customWidth="1"/>
    <col min="1796" max="2046" width="6.625" style="1"/>
    <col min="2047" max="2047" width="23.5" style="1" customWidth="1"/>
    <col min="2048" max="2048" width="18.875" style="1" customWidth="1"/>
    <col min="2049" max="2049" width="20.25" style="1" customWidth="1"/>
    <col min="2050" max="2050" width="13" style="1" customWidth="1"/>
    <col min="2051" max="2051" width="20.25" style="1" customWidth="1"/>
    <col min="2052" max="2302" width="6.625" style="1"/>
    <col min="2303" max="2303" width="23.5" style="1" customWidth="1"/>
    <col min="2304" max="2304" width="18.875" style="1" customWidth="1"/>
    <col min="2305" max="2305" width="20.25" style="1" customWidth="1"/>
    <col min="2306" max="2306" width="13" style="1" customWidth="1"/>
    <col min="2307" max="2307" width="20.25" style="1" customWidth="1"/>
    <col min="2308" max="2558" width="6.625" style="1"/>
    <col min="2559" max="2559" width="23.5" style="1" customWidth="1"/>
    <col min="2560" max="2560" width="18.875" style="1" customWidth="1"/>
    <col min="2561" max="2561" width="20.25" style="1" customWidth="1"/>
    <col min="2562" max="2562" width="13" style="1" customWidth="1"/>
    <col min="2563" max="2563" width="20.25" style="1" customWidth="1"/>
    <col min="2564" max="2814" width="6.625" style="1"/>
    <col min="2815" max="2815" width="23.5" style="1" customWidth="1"/>
    <col min="2816" max="2816" width="18.875" style="1" customWidth="1"/>
    <col min="2817" max="2817" width="20.25" style="1" customWidth="1"/>
    <col min="2818" max="2818" width="13" style="1" customWidth="1"/>
    <col min="2819" max="2819" width="20.25" style="1" customWidth="1"/>
    <col min="2820" max="3070" width="6.625" style="1"/>
    <col min="3071" max="3071" width="23.5" style="1" customWidth="1"/>
    <col min="3072" max="3072" width="18.875" style="1" customWidth="1"/>
    <col min="3073" max="3073" width="20.25" style="1" customWidth="1"/>
    <col min="3074" max="3074" width="13" style="1" customWidth="1"/>
    <col min="3075" max="3075" width="20.25" style="1" customWidth="1"/>
    <col min="3076" max="3326" width="6.625" style="1"/>
    <col min="3327" max="3327" width="23.5" style="1" customWidth="1"/>
    <col min="3328" max="3328" width="18.875" style="1" customWidth="1"/>
    <col min="3329" max="3329" width="20.25" style="1" customWidth="1"/>
    <col min="3330" max="3330" width="13" style="1" customWidth="1"/>
    <col min="3331" max="3331" width="20.25" style="1" customWidth="1"/>
    <col min="3332" max="3582" width="6.625" style="1"/>
    <col min="3583" max="3583" width="23.5" style="1" customWidth="1"/>
    <col min="3584" max="3584" width="18.875" style="1" customWidth="1"/>
    <col min="3585" max="3585" width="20.25" style="1" customWidth="1"/>
    <col min="3586" max="3586" width="13" style="1" customWidth="1"/>
    <col min="3587" max="3587" width="20.25" style="1" customWidth="1"/>
    <col min="3588" max="3838" width="6.625" style="1"/>
    <col min="3839" max="3839" width="23.5" style="1" customWidth="1"/>
    <col min="3840" max="3840" width="18.875" style="1" customWidth="1"/>
    <col min="3841" max="3841" width="20.25" style="1" customWidth="1"/>
    <col min="3842" max="3842" width="13" style="1" customWidth="1"/>
    <col min="3843" max="3843" width="20.25" style="1" customWidth="1"/>
    <col min="3844" max="4094" width="6.625" style="1"/>
    <col min="4095" max="4095" width="23.5" style="1" customWidth="1"/>
    <col min="4096" max="4096" width="18.875" style="1" customWidth="1"/>
    <col min="4097" max="4097" width="20.25" style="1" customWidth="1"/>
    <col min="4098" max="4098" width="13" style="1" customWidth="1"/>
    <col min="4099" max="4099" width="20.25" style="1" customWidth="1"/>
    <col min="4100" max="4350" width="6.625" style="1"/>
    <col min="4351" max="4351" width="23.5" style="1" customWidth="1"/>
    <col min="4352" max="4352" width="18.875" style="1" customWidth="1"/>
    <col min="4353" max="4353" width="20.25" style="1" customWidth="1"/>
    <col min="4354" max="4354" width="13" style="1" customWidth="1"/>
    <col min="4355" max="4355" width="20.25" style="1" customWidth="1"/>
    <col min="4356" max="4606" width="6.625" style="1"/>
    <col min="4607" max="4607" width="23.5" style="1" customWidth="1"/>
    <col min="4608" max="4608" width="18.875" style="1" customWidth="1"/>
    <col min="4609" max="4609" width="20.25" style="1" customWidth="1"/>
    <col min="4610" max="4610" width="13" style="1" customWidth="1"/>
    <col min="4611" max="4611" width="20.25" style="1" customWidth="1"/>
    <col min="4612" max="4862" width="6.625" style="1"/>
    <col min="4863" max="4863" width="23.5" style="1" customWidth="1"/>
    <col min="4864" max="4864" width="18.875" style="1" customWidth="1"/>
    <col min="4865" max="4865" width="20.25" style="1" customWidth="1"/>
    <col min="4866" max="4866" width="13" style="1" customWidth="1"/>
    <col min="4867" max="4867" width="20.25" style="1" customWidth="1"/>
    <col min="4868" max="5118" width="6.625" style="1"/>
    <col min="5119" max="5119" width="23.5" style="1" customWidth="1"/>
    <col min="5120" max="5120" width="18.875" style="1" customWidth="1"/>
    <col min="5121" max="5121" width="20.25" style="1" customWidth="1"/>
    <col min="5122" max="5122" width="13" style="1" customWidth="1"/>
    <col min="5123" max="5123" width="20.25" style="1" customWidth="1"/>
    <col min="5124" max="5374" width="6.625" style="1"/>
    <col min="5375" max="5375" width="23.5" style="1" customWidth="1"/>
    <col min="5376" max="5376" width="18.875" style="1" customWidth="1"/>
    <col min="5377" max="5377" width="20.25" style="1" customWidth="1"/>
    <col min="5378" max="5378" width="13" style="1" customWidth="1"/>
    <col min="5379" max="5379" width="20.25" style="1" customWidth="1"/>
    <col min="5380" max="5630" width="6.625" style="1"/>
    <col min="5631" max="5631" width="23.5" style="1" customWidth="1"/>
    <col min="5632" max="5632" width="18.875" style="1" customWidth="1"/>
    <col min="5633" max="5633" width="20.25" style="1" customWidth="1"/>
    <col min="5634" max="5634" width="13" style="1" customWidth="1"/>
    <col min="5635" max="5635" width="20.25" style="1" customWidth="1"/>
    <col min="5636" max="5886" width="6.625" style="1"/>
    <col min="5887" max="5887" width="23.5" style="1" customWidth="1"/>
    <col min="5888" max="5888" width="18.875" style="1" customWidth="1"/>
    <col min="5889" max="5889" width="20.25" style="1" customWidth="1"/>
    <col min="5890" max="5890" width="13" style="1" customWidth="1"/>
    <col min="5891" max="5891" width="20.25" style="1" customWidth="1"/>
    <col min="5892" max="6142" width="6.625" style="1"/>
    <col min="6143" max="6143" width="23.5" style="1" customWidth="1"/>
    <col min="6144" max="6144" width="18.875" style="1" customWidth="1"/>
    <col min="6145" max="6145" width="20.25" style="1" customWidth="1"/>
    <col min="6146" max="6146" width="13" style="1" customWidth="1"/>
    <col min="6147" max="6147" width="20.25" style="1" customWidth="1"/>
    <col min="6148" max="6398" width="6.625" style="1"/>
    <col min="6399" max="6399" width="23.5" style="1" customWidth="1"/>
    <col min="6400" max="6400" width="18.875" style="1" customWidth="1"/>
    <col min="6401" max="6401" width="20.25" style="1" customWidth="1"/>
    <col min="6402" max="6402" width="13" style="1" customWidth="1"/>
    <col min="6403" max="6403" width="20.25" style="1" customWidth="1"/>
    <col min="6404" max="6654" width="6.625" style="1"/>
    <col min="6655" max="6655" width="23.5" style="1" customWidth="1"/>
    <col min="6656" max="6656" width="18.875" style="1" customWidth="1"/>
    <col min="6657" max="6657" width="20.25" style="1" customWidth="1"/>
    <col min="6658" max="6658" width="13" style="1" customWidth="1"/>
    <col min="6659" max="6659" width="20.25" style="1" customWidth="1"/>
    <col min="6660" max="6910" width="6.625" style="1"/>
    <col min="6911" max="6911" width="23.5" style="1" customWidth="1"/>
    <col min="6912" max="6912" width="18.875" style="1" customWidth="1"/>
    <col min="6913" max="6913" width="20.25" style="1" customWidth="1"/>
    <col min="6914" max="6914" width="13" style="1" customWidth="1"/>
    <col min="6915" max="6915" width="20.25" style="1" customWidth="1"/>
    <col min="6916" max="7166" width="6.625" style="1"/>
    <col min="7167" max="7167" width="23.5" style="1" customWidth="1"/>
    <col min="7168" max="7168" width="18.875" style="1" customWidth="1"/>
    <col min="7169" max="7169" width="20.25" style="1" customWidth="1"/>
    <col min="7170" max="7170" width="13" style="1" customWidth="1"/>
    <col min="7171" max="7171" width="20.25" style="1" customWidth="1"/>
    <col min="7172" max="7422" width="6.625" style="1"/>
    <col min="7423" max="7423" width="23.5" style="1" customWidth="1"/>
    <col min="7424" max="7424" width="18.875" style="1" customWidth="1"/>
    <col min="7425" max="7425" width="20.25" style="1" customWidth="1"/>
    <col min="7426" max="7426" width="13" style="1" customWidth="1"/>
    <col min="7427" max="7427" width="20.25" style="1" customWidth="1"/>
    <col min="7428" max="7678" width="6.625" style="1"/>
    <col min="7679" max="7679" width="23.5" style="1" customWidth="1"/>
    <col min="7680" max="7680" width="18.875" style="1" customWidth="1"/>
    <col min="7681" max="7681" width="20.25" style="1" customWidth="1"/>
    <col min="7682" max="7682" width="13" style="1" customWidth="1"/>
    <col min="7683" max="7683" width="20.25" style="1" customWidth="1"/>
    <col min="7684" max="7934" width="6.625" style="1"/>
    <col min="7935" max="7935" width="23.5" style="1" customWidth="1"/>
    <col min="7936" max="7936" width="18.875" style="1" customWidth="1"/>
    <col min="7937" max="7937" width="20.25" style="1" customWidth="1"/>
    <col min="7938" max="7938" width="13" style="1" customWidth="1"/>
    <col min="7939" max="7939" width="20.25" style="1" customWidth="1"/>
    <col min="7940" max="8190" width="6.625" style="1"/>
    <col min="8191" max="8191" width="23.5" style="1" customWidth="1"/>
    <col min="8192" max="8192" width="18.875" style="1" customWidth="1"/>
    <col min="8193" max="8193" width="20.25" style="1" customWidth="1"/>
    <col min="8194" max="8194" width="13" style="1" customWidth="1"/>
    <col min="8195" max="8195" width="20.25" style="1" customWidth="1"/>
    <col min="8196" max="8446" width="6.625" style="1"/>
    <col min="8447" max="8447" width="23.5" style="1" customWidth="1"/>
    <col min="8448" max="8448" width="18.875" style="1" customWidth="1"/>
    <col min="8449" max="8449" width="20.25" style="1" customWidth="1"/>
    <col min="8450" max="8450" width="13" style="1" customWidth="1"/>
    <col min="8451" max="8451" width="20.25" style="1" customWidth="1"/>
    <col min="8452" max="8702" width="6.625" style="1"/>
    <col min="8703" max="8703" width="23.5" style="1" customWidth="1"/>
    <col min="8704" max="8704" width="18.875" style="1" customWidth="1"/>
    <col min="8705" max="8705" width="20.25" style="1" customWidth="1"/>
    <col min="8706" max="8706" width="13" style="1" customWidth="1"/>
    <col min="8707" max="8707" width="20.25" style="1" customWidth="1"/>
    <col min="8708" max="8958" width="6.625" style="1"/>
    <col min="8959" max="8959" width="23.5" style="1" customWidth="1"/>
    <col min="8960" max="8960" width="18.875" style="1" customWidth="1"/>
    <col min="8961" max="8961" width="20.25" style="1" customWidth="1"/>
    <col min="8962" max="8962" width="13" style="1" customWidth="1"/>
    <col min="8963" max="8963" width="20.25" style="1" customWidth="1"/>
    <col min="8964" max="9214" width="6.625" style="1"/>
    <col min="9215" max="9215" width="23.5" style="1" customWidth="1"/>
    <col min="9216" max="9216" width="18.875" style="1" customWidth="1"/>
    <col min="9217" max="9217" width="20.25" style="1" customWidth="1"/>
    <col min="9218" max="9218" width="13" style="1" customWidth="1"/>
    <col min="9219" max="9219" width="20.25" style="1" customWidth="1"/>
    <col min="9220" max="9470" width="6.625" style="1"/>
    <col min="9471" max="9471" width="23.5" style="1" customWidth="1"/>
    <col min="9472" max="9472" width="18.875" style="1" customWidth="1"/>
    <col min="9473" max="9473" width="20.25" style="1" customWidth="1"/>
    <col min="9474" max="9474" width="13" style="1" customWidth="1"/>
    <col min="9475" max="9475" width="20.25" style="1" customWidth="1"/>
    <col min="9476" max="9726" width="6.625" style="1"/>
    <col min="9727" max="9727" width="23.5" style="1" customWidth="1"/>
    <col min="9728" max="9728" width="18.875" style="1" customWidth="1"/>
    <col min="9729" max="9729" width="20.25" style="1" customWidth="1"/>
    <col min="9730" max="9730" width="13" style="1" customWidth="1"/>
    <col min="9731" max="9731" width="20.25" style="1" customWidth="1"/>
    <col min="9732" max="9982" width="6.625" style="1"/>
    <col min="9983" max="9983" width="23.5" style="1" customWidth="1"/>
    <col min="9984" max="9984" width="18.875" style="1" customWidth="1"/>
    <col min="9985" max="9985" width="20.25" style="1" customWidth="1"/>
    <col min="9986" max="9986" width="13" style="1" customWidth="1"/>
    <col min="9987" max="9987" width="20.25" style="1" customWidth="1"/>
    <col min="9988" max="10238" width="6.625" style="1"/>
    <col min="10239" max="10239" width="23.5" style="1" customWidth="1"/>
    <col min="10240" max="10240" width="18.875" style="1" customWidth="1"/>
    <col min="10241" max="10241" width="20.25" style="1" customWidth="1"/>
    <col min="10242" max="10242" width="13" style="1" customWidth="1"/>
    <col min="10243" max="10243" width="20.25" style="1" customWidth="1"/>
    <col min="10244" max="10494" width="6.625" style="1"/>
    <col min="10495" max="10495" width="23.5" style="1" customWidth="1"/>
    <col min="10496" max="10496" width="18.875" style="1" customWidth="1"/>
    <col min="10497" max="10497" width="20.25" style="1" customWidth="1"/>
    <col min="10498" max="10498" width="13" style="1" customWidth="1"/>
    <col min="10499" max="10499" width="20.25" style="1" customWidth="1"/>
    <col min="10500" max="10750" width="6.625" style="1"/>
    <col min="10751" max="10751" width="23.5" style="1" customWidth="1"/>
    <col min="10752" max="10752" width="18.875" style="1" customWidth="1"/>
    <col min="10753" max="10753" width="20.25" style="1" customWidth="1"/>
    <col min="10754" max="10754" width="13" style="1" customWidth="1"/>
    <col min="10755" max="10755" width="20.25" style="1" customWidth="1"/>
    <col min="10756" max="11006" width="6.625" style="1"/>
    <col min="11007" max="11007" width="23.5" style="1" customWidth="1"/>
    <col min="11008" max="11008" width="18.875" style="1" customWidth="1"/>
    <col min="11009" max="11009" width="20.25" style="1" customWidth="1"/>
    <col min="11010" max="11010" width="13" style="1" customWidth="1"/>
    <col min="11011" max="11011" width="20.25" style="1" customWidth="1"/>
    <col min="11012" max="11262" width="6.625" style="1"/>
    <col min="11263" max="11263" width="23.5" style="1" customWidth="1"/>
    <col min="11264" max="11264" width="18.875" style="1" customWidth="1"/>
    <col min="11265" max="11265" width="20.25" style="1" customWidth="1"/>
    <col min="11266" max="11266" width="13" style="1" customWidth="1"/>
    <col min="11267" max="11267" width="20.25" style="1" customWidth="1"/>
    <col min="11268" max="11518" width="6.625" style="1"/>
    <col min="11519" max="11519" width="23.5" style="1" customWidth="1"/>
    <col min="11520" max="11520" width="18.875" style="1" customWidth="1"/>
    <col min="11521" max="11521" width="20.25" style="1" customWidth="1"/>
    <col min="11522" max="11522" width="13" style="1" customWidth="1"/>
    <col min="11523" max="11523" width="20.25" style="1" customWidth="1"/>
    <col min="11524" max="11774" width="6.625" style="1"/>
    <col min="11775" max="11775" width="23.5" style="1" customWidth="1"/>
    <col min="11776" max="11776" width="18.875" style="1" customWidth="1"/>
    <col min="11777" max="11777" width="20.25" style="1" customWidth="1"/>
    <col min="11778" max="11778" width="13" style="1" customWidth="1"/>
    <col min="11779" max="11779" width="20.25" style="1" customWidth="1"/>
    <col min="11780" max="12030" width="6.625" style="1"/>
    <col min="12031" max="12031" width="23.5" style="1" customWidth="1"/>
    <col min="12032" max="12032" width="18.875" style="1" customWidth="1"/>
    <col min="12033" max="12033" width="20.25" style="1" customWidth="1"/>
    <col min="12034" max="12034" width="13" style="1" customWidth="1"/>
    <col min="12035" max="12035" width="20.25" style="1" customWidth="1"/>
    <col min="12036" max="12286" width="6.625" style="1"/>
    <col min="12287" max="12287" width="23.5" style="1" customWidth="1"/>
    <col min="12288" max="12288" width="18.875" style="1" customWidth="1"/>
    <col min="12289" max="12289" width="20.25" style="1" customWidth="1"/>
    <col min="12290" max="12290" width="13" style="1" customWidth="1"/>
    <col min="12291" max="12291" width="20.25" style="1" customWidth="1"/>
    <col min="12292" max="12542" width="6.625" style="1"/>
    <col min="12543" max="12543" width="23.5" style="1" customWidth="1"/>
    <col min="12544" max="12544" width="18.875" style="1" customWidth="1"/>
    <col min="12545" max="12545" width="20.25" style="1" customWidth="1"/>
    <col min="12546" max="12546" width="13" style="1" customWidth="1"/>
    <col min="12547" max="12547" width="20.25" style="1" customWidth="1"/>
    <col min="12548" max="12798" width="6.625" style="1"/>
    <col min="12799" max="12799" width="23.5" style="1" customWidth="1"/>
    <col min="12800" max="12800" width="18.875" style="1" customWidth="1"/>
    <col min="12801" max="12801" width="20.25" style="1" customWidth="1"/>
    <col min="12802" max="12802" width="13" style="1" customWidth="1"/>
    <col min="12803" max="12803" width="20.25" style="1" customWidth="1"/>
    <col min="12804" max="13054" width="6.625" style="1"/>
    <col min="13055" max="13055" width="23.5" style="1" customWidth="1"/>
    <col min="13056" max="13056" width="18.875" style="1" customWidth="1"/>
    <col min="13057" max="13057" width="20.25" style="1" customWidth="1"/>
    <col min="13058" max="13058" width="13" style="1" customWidth="1"/>
    <col min="13059" max="13059" width="20.25" style="1" customWidth="1"/>
    <col min="13060" max="13310" width="6.625" style="1"/>
    <col min="13311" max="13311" width="23.5" style="1" customWidth="1"/>
    <col min="13312" max="13312" width="18.875" style="1" customWidth="1"/>
    <col min="13313" max="13313" width="20.25" style="1" customWidth="1"/>
    <col min="13314" max="13314" width="13" style="1" customWidth="1"/>
    <col min="13315" max="13315" width="20.25" style="1" customWidth="1"/>
    <col min="13316" max="13566" width="6.625" style="1"/>
    <col min="13567" max="13567" width="23.5" style="1" customWidth="1"/>
    <col min="13568" max="13568" width="18.875" style="1" customWidth="1"/>
    <col min="13569" max="13569" width="20.25" style="1" customWidth="1"/>
    <col min="13570" max="13570" width="13" style="1" customWidth="1"/>
    <col min="13571" max="13571" width="20.25" style="1" customWidth="1"/>
    <col min="13572" max="13822" width="6.625" style="1"/>
    <col min="13823" max="13823" width="23.5" style="1" customWidth="1"/>
    <col min="13824" max="13824" width="18.875" style="1" customWidth="1"/>
    <col min="13825" max="13825" width="20.25" style="1" customWidth="1"/>
    <col min="13826" max="13826" width="13" style="1" customWidth="1"/>
    <col min="13827" max="13827" width="20.25" style="1" customWidth="1"/>
    <col min="13828" max="14078" width="6.625" style="1"/>
    <col min="14079" max="14079" width="23.5" style="1" customWidth="1"/>
    <col min="14080" max="14080" width="18.875" style="1" customWidth="1"/>
    <col min="14081" max="14081" width="20.25" style="1" customWidth="1"/>
    <col min="14082" max="14082" width="13" style="1" customWidth="1"/>
    <col min="14083" max="14083" width="20.25" style="1" customWidth="1"/>
    <col min="14084" max="14334" width="6.625" style="1"/>
    <col min="14335" max="14335" width="23.5" style="1" customWidth="1"/>
    <col min="14336" max="14336" width="18.875" style="1" customWidth="1"/>
    <col min="14337" max="14337" width="20.25" style="1" customWidth="1"/>
    <col min="14338" max="14338" width="13" style="1" customWidth="1"/>
    <col min="14339" max="14339" width="20.25" style="1" customWidth="1"/>
    <col min="14340" max="14590" width="6.625" style="1"/>
    <col min="14591" max="14591" width="23.5" style="1" customWidth="1"/>
    <col min="14592" max="14592" width="18.875" style="1" customWidth="1"/>
    <col min="14593" max="14593" width="20.25" style="1" customWidth="1"/>
    <col min="14594" max="14594" width="13" style="1" customWidth="1"/>
    <col min="14595" max="14595" width="20.25" style="1" customWidth="1"/>
    <col min="14596" max="14846" width="6.625" style="1"/>
    <col min="14847" max="14847" width="23.5" style="1" customWidth="1"/>
    <col min="14848" max="14848" width="18.875" style="1" customWidth="1"/>
    <col min="14849" max="14849" width="20.25" style="1" customWidth="1"/>
    <col min="14850" max="14850" width="13" style="1" customWidth="1"/>
    <col min="14851" max="14851" width="20.25" style="1" customWidth="1"/>
    <col min="14852" max="15102" width="6.625" style="1"/>
    <col min="15103" max="15103" width="23.5" style="1" customWidth="1"/>
    <col min="15104" max="15104" width="18.875" style="1" customWidth="1"/>
    <col min="15105" max="15105" width="20.25" style="1" customWidth="1"/>
    <col min="15106" max="15106" width="13" style="1" customWidth="1"/>
    <col min="15107" max="15107" width="20.25" style="1" customWidth="1"/>
    <col min="15108" max="15358" width="6.625" style="1"/>
    <col min="15359" max="15359" width="23.5" style="1" customWidth="1"/>
    <col min="15360" max="15360" width="18.875" style="1" customWidth="1"/>
    <col min="15361" max="15361" width="20.25" style="1" customWidth="1"/>
    <col min="15362" max="15362" width="13" style="1" customWidth="1"/>
    <col min="15363" max="15363" width="20.25" style="1" customWidth="1"/>
    <col min="15364" max="15614" width="6.625" style="1"/>
    <col min="15615" max="15615" width="23.5" style="1" customWidth="1"/>
    <col min="15616" max="15616" width="18.875" style="1" customWidth="1"/>
    <col min="15617" max="15617" width="20.25" style="1" customWidth="1"/>
    <col min="15618" max="15618" width="13" style="1" customWidth="1"/>
    <col min="15619" max="15619" width="20.25" style="1" customWidth="1"/>
    <col min="15620" max="15870" width="6.625" style="1"/>
    <col min="15871" max="15871" width="23.5" style="1" customWidth="1"/>
    <col min="15872" max="15872" width="18.875" style="1" customWidth="1"/>
    <col min="15873" max="15873" width="20.25" style="1" customWidth="1"/>
    <col min="15874" max="15874" width="13" style="1" customWidth="1"/>
    <col min="15875" max="15875" width="20.25" style="1" customWidth="1"/>
    <col min="15876" max="16126" width="6.625" style="1"/>
    <col min="16127" max="16127" width="23.5" style="1" customWidth="1"/>
    <col min="16128" max="16128" width="18.875" style="1" customWidth="1"/>
    <col min="16129" max="16129" width="20.25" style="1" customWidth="1"/>
    <col min="16130" max="16130" width="13" style="1" customWidth="1"/>
    <col min="16131" max="16131" width="20.25" style="1" customWidth="1"/>
    <col min="16132" max="16380" width="6.625" style="1"/>
    <col min="16381" max="16384" width="6.625" style="3"/>
  </cols>
  <sheetData>
    <row r="1" ht="21" customHeight="1" spans="1:1">
      <c r="A1" s="4" t="s">
        <v>268</v>
      </c>
    </row>
    <row r="2" ht="30" customHeight="1" spans="1:3">
      <c r="A2" s="5" t="s">
        <v>269</v>
      </c>
      <c r="B2" s="6"/>
      <c r="C2" s="5"/>
    </row>
    <row r="3" ht="21" customHeight="1" spans="1:3">
      <c r="A3" s="7" t="s">
        <v>270</v>
      </c>
      <c r="B3" s="8"/>
      <c r="C3" s="7"/>
    </row>
    <row r="4" ht="32.25" customHeight="1" spans="1:3">
      <c r="A4" s="9" t="s">
        <v>25</v>
      </c>
      <c r="B4" s="10" t="s">
        <v>271</v>
      </c>
      <c r="C4" s="11" t="s">
        <v>272</v>
      </c>
    </row>
    <row r="5" ht="47.25" customHeight="1" spans="1:3">
      <c r="A5" s="12" t="s">
        <v>273</v>
      </c>
      <c r="B5" s="13">
        <f>B6+B7</f>
        <v>29.44</v>
      </c>
      <c r="C5" s="14">
        <f>C6+C7</f>
        <v>29.33753</v>
      </c>
    </row>
    <row r="6" ht="47.25" customHeight="1" spans="1:3">
      <c r="A6" s="12" t="s">
        <v>274</v>
      </c>
      <c r="B6" s="13">
        <v>23.17</v>
      </c>
      <c r="C6" s="14">
        <v>23.15723</v>
      </c>
    </row>
    <row r="7" ht="47.25" customHeight="1" spans="1:3">
      <c r="A7" s="12" t="s">
        <v>275</v>
      </c>
      <c r="B7" s="13">
        <v>6.27</v>
      </c>
      <c r="C7" s="14">
        <v>6.1803</v>
      </c>
    </row>
  </sheetData>
  <mergeCells count="2">
    <mergeCell ref="A2:C2"/>
    <mergeCell ref="A3:C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封皮</vt:lpstr>
      <vt:lpstr>目录</vt:lpstr>
      <vt:lpstr>2019年政府性基金预算收支表</vt:lpstr>
      <vt:lpstr>2019年政府性基金预算收支明细表</vt:lpstr>
      <vt:lpstr>2019年政府性基金预算转移支付表</vt:lpstr>
      <vt:lpstr>2019年地方政府债务限额和余额情况表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2019-04-25T09:01:00Z</dcterms:created>
  <dcterms:modified xsi:type="dcterms:W3CDTF">2023-09-13T02:56:45Z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