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2"/>
  </bookViews>
  <sheets>
    <sheet name="政府性基金收入决算表" sheetId="1" r:id="rId1"/>
    <sheet name="政府性基金支出决算表" sheetId="2" r:id="rId2"/>
    <sheet name="政府性基金转移支付决算表" sheetId="4" r:id="rId3"/>
    <sheet name="政府专项债务限额和余额情况决算表" sheetId="3" r:id="rId4"/>
  </sheets>
  <calcPr calcId="144525" iterate="1" iterateCount="100" iterateDelta="0.001"/>
</workbook>
</file>

<file path=xl/sharedStrings.xml><?xml version="1.0" encoding="utf-8"?>
<sst xmlns="http://schemas.openxmlformats.org/spreadsheetml/2006/main" count="348">
  <si>
    <t>2018年度阜康市政府性基金收入决算表</t>
  </si>
  <si>
    <t>单位:万元</t>
  </si>
  <si>
    <t>科目编码</t>
  </si>
  <si>
    <t>科目名称</t>
  </si>
  <si>
    <t>决算数</t>
  </si>
  <si>
    <t>政府性基金预算收入</t>
  </si>
  <si>
    <t>政府性基金收入(款)</t>
  </si>
  <si>
    <t xml:space="preserve">  农网还贷资金收入</t>
  </si>
  <si>
    <t xml:space="preserve">    中央农网还贷资金收入</t>
  </si>
  <si>
    <t xml:space="preserve">    地方农网还贷资金收入</t>
  </si>
  <si>
    <t xml:space="preserve">  铁路建设基金收入</t>
  </si>
  <si>
    <t xml:space="preserve">  民航发展基金收入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</si>
  <si>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</si>
  <si>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</si>
  <si>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</si>
  <si>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</si>
  <si>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</si>
  <si>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</si>
  <si>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</si>
  <si>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</si>
  <si>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</si>
  <si>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</si>
  <si>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</si>
  <si>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</si>
  <si>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大中型水库移民后期扶持基金收入</t>
  </si>
  <si>
    <t xml:space="preserve">  大中型水库库区基金收入</t>
  </si>
  <si>
    <t xml:space="preserve">    中央大中型水库库区基金收入</t>
  </si>
  <si>
    <t xml:space="preserve">    地方大中型水库库区基金收入</t>
  </si>
  <si>
    <t xml:space="preserve">  三峡水库库区基金收入</t>
  </si>
  <si>
    <t xml:space="preserve">  中央特别国债经营基金收入</t>
  </si>
  <si>
    <t xml:space="preserve">  中央特别国债经营基金财务收入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</si>
  <si>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</si>
  <si>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</si>
  <si>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</si>
  <si>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</si>
  <si>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</si>
  <si>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</si>
  <si>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南水北调工程建设资金</t>
  </si>
  <si>
    <t xml:space="preserve">    三峡工程后续工作资金</t>
  </si>
  <si>
    <t xml:space="preserve">    省级重大水利工程建设资金</t>
  </si>
  <si>
    <t xml:space="preserve">  车辆通行费</t>
  </si>
  <si>
    <t xml:space="preserve">  核电站乏燃料处理处置基金收入</t>
  </si>
  <si>
    <t xml:space="preserve">  可再生能源电价附加收入</t>
  </si>
  <si>
    <t xml:space="preserve">  船舶油污损害赔偿基金收入</t>
  </si>
  <si>
    <t xml:space="preserve">  废弃电器电子产品处理基金收入</t>
  </si>
  <si>
    <t xml:space="preserve">    国家税务局征收的废弃电器电子产品处理基金收入</t>
  </si>
  <si>
    <t xml:space="preserve">    海关征收的废弃电器电子产品处理基金收入</t>
  </si>
  <si>
    <t xml:space="preserve">  污水处理费收入</t>
  </si>
  <si>
    <t xml:space="preserve">  彩票发行机构和彩票销售机构的业务费用</t>
  </si>
  <si>
    <t xml:space="preserve">    福利彩票发行机构的业务费用</t>
  </si>
  <si>
    <t xml:space="preserve">    体育彩票发行机构的业务费用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</si>
  <si>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</si>
  <si>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</si>
  <si>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</si>
  <si>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</si>
  <si>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</si>
  <si>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其他政府性基金收入</t>
  </si>
  <si>
    <t>专项债券对应项目专项收入</t>
  </si>
  <si>
    <t xml:space="preserve">  土地储备专项债券对应项目专项收入</t>
  </si>
  <si>
    <t xml:space="preserve">  政府收费公路专项债券对应项目专项收入</t>
  </si>
  <si>
    <t xml:space="preserve">  其他地方自行试点项目收益专项债券对应项目专项收入</t>
  </si>
  <si>
    <t>2018年度阜康市政府性基金支出决算表</t>
  </si>
  <si>
    <t>政府性基金预算支出</t>
  </si>
  <si>
    <t>科学技术支出</t>
  </si>
  <si>
    <t xml:space="preserve">  核电站乏燃料处理处置基金支出</t>
  </si>
  <si>
    <t xml:space="preserve">    乏燃料运输</t>
  </si>
  <si>
    <t xml:space="preserve">    乏燃料离堆贮存</t>
  </si>
  <si>
    <t xml:space="preserve">    乏燃料后处理</t>
  </si>
  <si>
    <t xml:space="preserve">    高放废物的处理处置</t>
  </si>
  <si>
    <t xml:space="preserve">    乏燃料后处理厂的建设、运行、改造和退役</t>
  </si>
  <si>
    <t xml:space="preserve">    其他乏燃料处理处置基金支出</t>
  </si>
  <si>
    <t>文化体育与传媒支出</t>
  </si>
  <si>
    <t xml:space="preserve">  国家电影事业发展专项资金及对应专项债务收入安排的支出</t>
  </si>
  <si>
    <t xml:space="preserve">    资助国产影片放映</t>
  </si>
  <si>
    <t xml:space="preserve">    资助城市影院</t>
  </si>
  <si>
    <t xml:space="preserve">    资助少数民族电影译制</t>
  </si>
  <si>
    <t xml:space="preserve">    其他国家电影事业发展专项资金支出</t>
  </si>
  <si>
    <t>社会保障和就业支出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</si>
  <si>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</si>
  <si>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</si>
  <si>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</si>
  <si>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  其他大中型水库移民后期扶持基金支出</t>
  </si>
  <si>
    <t xml:space="preserve">  小型水库移民扶助基金及对应专项债务收入安排的支出</t>
  </si>
  <si>
    <t xml:space="preserve">    其他小型水库移民扶助基金支出</t>
  </si>
  <si>
    <t>节能环保支出</t>
  </si>
  <si>
    <t xml:space="preserve">  可再生能源电价附加收入安排的支出</t>
  </si>
  <si>
    <t xml:space="preserve">    风力发电补助</t>
  </si>
  <si>
    <t xml:space="preserve">    太阳能发电补助</t>
  </si>
  <si>
    <t xml:space="preserve">    生物质能发电补助</t>
  </si>
  <si>
    <t xml:space="preserve">    其他可再生能源电价附加收入安排的支出</t>
  </si>
  <si>
    <t xml:space="preserve">  废弃电器电子产品处理基金支出</t>
  </si>
  <si>
    <t xml:space="preserve">    回收处理费用补贴</t>
  </si>
  <si>
    <t xml:space="preserve">    信息系统建设</t>
  </si>
  <si>
    <t xml:space="preserve">    基金征管经费</t>
  </si>
  <si>
    <t xml:space="preserve">    其他废弃电器电子产品处理基金支出</t>
  </si>
  <si>
    <t>城乡社区支出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</si>
  <si>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</si>
  <si>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</si>
  <si>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</si>
  <si>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</si>
  <si>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</si>
  <si>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</si>
  <si>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</si>
  <si>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</si>
  <si>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</si>
  <si>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</si>
  <si>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</si>
  <si>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保障性住房租金补贴</t>
  </si>
  <si>
    <t xml:space="preserve">    其他国有土地使用权出让收入安排的支出</t>
  </si>
  <si>
    <t xml:space="preserve">  国有土地收益基金及对应专项债务收入安排的支出</t>
  </si>
  <si>
    <t xml:space="preserve">    其他国有土地收益基金支出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</si>
  <si>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</si>
  <si>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</si>
  <si>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</si>
  <si>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</si>
  <si>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</si>
  <si>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</si>
  <si>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其他城市基础设施配套费安排的支出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</si>
  <si>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</si>
  <si>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</si>
  <si>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</si>
  <si>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</si>
  <si>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>农林水支出</t>
  </si>
  <si>
    <t xml:space="preserve">  大中型水库库区基金及对应专项债务收入安排的支出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</si>
  <si>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</si>
  <si>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</si>
  <si>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</si>
  <si>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三峡水库库区基金支出</t>
  </si>
  <si>
    <t xml:space="preserve">    库区维护和管理</t>
  </si>
  <si>
    <t xml:space="preserve">    其他三峡水库库区基金支出</t>
  </si>
  <si>
    <t xml:space="preserve">  国家重大水利工程建设基金及对应专项债务收入安排的支出</t>
  </si>
  <si>
    <t xml:space="preserve">    南水北调工程建设</t>
  </si>
  <si>
    <t xml:space="preserve">    三峡工程后续工作</t>
  </si>
  <si>
    <t xml:space="preserve">    地方重大水利工程建设</t>
  </si>
  <si>
    <t xml:space="preserve">    其他重大水利工程建设基金支出</t>
  </si>
  <si>
    <t>交通运输支出</t>
  </si>
  <si>
    <t xml:space="preserve">  海南省高等级公路车辆通行附加费及对应专项债务收入安排的支出</t>
  </si>
  <si>
    <t xml:space="preserve">    公路建设</t>
  </si>
  <si>
    <t xml:space="preserve">    公路养护</t>
  </si>
  <si>
    <t xml:space="preserve">    公路还贷</t>
  </si>
  <si>
    <t xml:space="preserve">    其他海南省高等级公路车辆通行附加费安排的支出</t>
  </si>
  <si>
    <t xml:space="preserve">  车辆通行费及对应专项债务收入安排的支出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</si>
  <si>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</si>
  <si>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</si>
  <si>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</si>
  <si>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港口建设费及对应专项债务收入安排的支出</t>
  </si>
  <si>
    <t xml:space="preserve">    港口设施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</si>
  <si>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</si>
  <si>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</si>
  <si>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</si>
  <si>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铁路建设基金支出</t>
  </si>
  <si>
    <t xml:space="preserve">    铁路建设投资</t>
  </si>
  <si>
    <t xml:space="preserve">    购置铁路机车车辆</t>
  </si>
  <si>
    <t xml:space="preserve">    铁路还贷</t>
  </si>
  <si>
    <t xml:space="preserve">    建设项目铺底资金</t>
  </si>
  <si>
    <t xml:space="preserve">    勘测设计</t>
  </si>
  <si>
    <t xml:space="preserve">    注册资本金</t>
  </si>
  <si>
    <t xml:space="preserve">    周转资金</t>
  </si>
  <si>
    <t xml:space="preserve">    其他铁路建设基金支出</t>
  </si>
  <si>
    <t xml:space="preserve">  船舶油污损害赔偿基金支出</t>
  </si>
  <si>
    <t xml:space="preserve">    应急处置费用</t>
  </si>
  <si>
    <t xml:space="preserve">    控制清除污染</t>
  </si>
  <si>
    <t xml:space="preserve">    损失补偿</t>
  </si>
  <si>
    <t xml:space="preserve">    生态恢复</t>
  </si>
  <si>
    <t xml:space="preserve">    监视监测</t>
  </si>
  <si>
    <t xml:space="preserve">    其他船舶油污损害赔偿基金支出</t>
  </si>
  <si>
    <t xml:space="preserve">  民航发展基金支出</t>
  </si>
  <si>
    <t xml:space="preserve">    民航机场建设</t>
  </si>
  <si>
    <t xml:space="preserve">    空管系统建设</t>
  </si>
  <si>
    <t xml:space="preserve">    民航安全</t>
  </si>
  <si>
    <t xml:space="preserve">    航线和机场补贴</t>
  </si>
  <si>
    <t xml:space="preserve">    民航节能减排</t>
  </si>
  <si>
    <t xml:space="preserve">    通用航空发展</t>
  </si>
  <si>
    <t xml:space="preserve">    征管经费</t>
  </si>
  <si>
    <t xml:space="preserve">    其他民航发展基金支出</t>
  </si>
  <si>
    <t>资源勘探信息等支出</t>
  </si>
  <si>
    <t xml:space="preserve">  农网还贷资金支出</t>
  </si>
  <si>
    <t xml:space="preserve">    中央农网还贷资金支出</t>
  </si>
  <si>
    <t xml:space="preserve">    地方农网还贷资金支出</t>
  </si>
  <si>
    <t xml:space="preserve">    其他农网还贷资金支出</t>
  </si>
  <si>
    <t>商业服务业等支出</t>
  </si>
  <si>
    <t xml:space="preserve">  旅游发展基金支出</t>
  </si>
  <si>
    <t xml:space="preserve">    宣传促销</t>
  </si>
  <si>
    <t xml:space="preserve">    行业规划</t>
  </si>
  <si>
    <t xml:space="preserve">    旅游事业补助</t>
  </si>
  <si>
    <t xml:space="preserve">    地方旅游开发项目补助</t>
  </si>
  <si>
    <t xml:space="preserve">    其他旅游发展基金支出</t>
  </si>
  <si>
    <t>金融支出</t>
  </si>
  <si>
    <t xml:space="preserve">  金融调控支出</t>
  </si>
  <si>
    <t xml:space="preserve">    中央特别国债经营基金支出</t>
  </si>
  <si>
    <t xml:space="preserve">    中央特别国债经营基金财务支出</t>
  </si>
  <si>
    <t>其他支出</t>
  </si>
  <si>
    <t xml:space="preserve">  其他政府性基金及对应专项债务收入安排的支出</t>
  </si>
  <si>
    <t xml:space="preserve">  彩票发行销售机构业务费安排的支出</t>
  </si>
  <si>
    <t xml:space="preserve">    福利彩票发行机构的业务费支出</t>
  </si>
  <si>
    <t xml:space="preserve">    体育彩票发行机构的业务费支出</t>
  </si>
  <si>
    <t xml:space="preserve">    福利彩票销售机构的业务费支出</t>
  </si>
  <si>
    <t xml:space="preserve">    体育彩票销售机构的业务费支出</t>
  </si>
  <si>
    <t xml:space="preserve">    彩票兑奖周转金支出</t>
  </si>
  <si>
    <t xml:space="preserve">    彩票发行销售风险基金支出</t>
  </si>
  <si>
    <t xml:space="preserve">    彩票市场调控资金支出</t>
  </si>
  <si>
    <t xml:space="preserve">    其他彩票发行销售机构业务费安排的支出</t>
  </si>
  <si>
    <t xml:space="preserve">  彩票公益金及对应专项债务收入安排的支出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</si>
  <si>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</si>
  <si>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</si>
  <si>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</si>
  <si>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</si>
  <si>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</si>
  <si>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</si>
  <si>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</si>
  <si>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</si>
  <si>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</si>
  <si>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</si>
  <si>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</si>
  <si>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>债务付息支出</t>
  </si>
  <si>
    <t xml:space="preserve">  地方政府专项债务付息支出</t>
  </si>
  <si>
    <t xml:space="preserve">    海南省高等级公路车辆通行附加费债务付息支出</t>
  </si>
  <si>
    <t xml:space="preserve">    港口建设费债务付息支出</t>
  </si>
  <si>
    <t xml:space="preserve">    国家电影事业发展专项资金债务付息支出</t>
  </si>
  <si>
    <t xml:space="preserve">    国有土地使用权出让金债务付息支出</t>
  </si>
  <si>
    <t xml:space="preserve">    国有土地收益基金债务付息支出</t>
  </si>
  <si>
    <t xml:space="preserve">    农业土地开发资金债务付息支出</t>
  </si>
  <si>
    <t xml:space="preserve">    大中型水库库区基金债务付息支出</t>
  </si>
  <si>
    <t xml:space="preserve">    彩票公益金债务付息支出</t>
  </si>
  <si>
    <t xml:space="preserve">    城市基础设施配套费债务付息支出</t>
  </si>
  <si>
    <t xml:space="preserve">    小型水库移民扶助基金债务付息支出</t>
  </si>
  <si>
    <t xml:space="preserve">    国家重大水利工程建设基金债务付息支出</t>
  </si>
  <si>
    <t xml:space="preserve">    车辆通行费债务付息支出</t>
  </si>
  <si>
    <t xml:space="preserve">    污水处理费债务付息支出</t>
  </si>
  <si>
    <t xml:space="preserve">    土地储备专项债券付息支出</t>
  </si>
  <si>
    <t xml:space="preserve">    政府收费公路专项债券付息支出</t>
  </si>
  <si>
    <t xml:space="preserve">    其他地方自行试点项目收益专项债券付息支出</t>
  </si>
  <si>
    <t xml:space="preserve">    其他政府性基金债务付息支出</t>
  </si>
  <si>
    <t>债务发行费用支出</t>
  </si>
  <si>
    <t xml:space="preserve">  地方政府专项债务发行费用支出</t>
  </si>
  <si>
    <t xml:space="preserve">    海南省高等级公路车辆通行附加费债务发行费用支出</t>
  </si>
  <si>
    <t xml:space="preserve">    港口建设费债务发行费用支出</t>
  </si>
  <si>
    <t xml:space="preserve">    国家电影事业发展专项资金债务发行费用支出</t>
  </si>
  <si>
    <t xml:space="preserve">    国有土地使用权出让金债务发行费用支出</t>
  </si>
  <si>
    <t xml:space="preserve">    国有土地收益基金债务发行费用支出</t>
  </si>
  <si>
    <t xml:space="preserve">    农业土地开发资金债务发行费用支出</t>
  </si>
  <si>
    <t xml:space="preserve">    大中型水库库区基金债务发行费用支出</t>
  </si>
  <si>
    <t xml:space="preserve">    彩票公益金债务发行费用支出</t>
  </si>
  <si>
    <t xml:space="preserve">    城市基础设施配套费债务发行费用支出</t>
  </si>
  <si>
    <t xml:space="preserve">    小型水库移民扶助基金债务发行费用支出</t>
  </si>
  <si>
    <t xml:space="preserve">    国家重大水利工程建设基金债务发行费用支出</t>
  </si>
  <si>
    <t xml:space="preserve">    车辆通行费债务发行费用支出</t>
  </si>
  <si>
    <t xml:space="preserve">    污水处理费债务发行费用支出</t>
  </si>
  <si>
    <t xml:space="preserve">    土地储备专项债券发行费用支出</t>
  </si>
  <si>
    <t xml:space="preserve">    政府收费公路专项债券发行费用支出</t>
  </si>
  <si>
    <t xml:space="preserve">    其他地方自行试点项目收益专项债券发行费用支出</t>
  </si>
  <si>
    <t xml:space="preserve">    其他政府性基金债务发行费用支出</t>
  </si>
  <si>
    <t>2018年度阜康市政府性基金转移支付决算表</t>
  </si>
  <si>
    <t>收入项目</t>
  </si>
  <si>
    <t>合计</t>
  </si>
  <si>
    <t>本年收入</t>
  </si>
  <si>
    <t>上级补助收入</t>
  </si>
  <si>
    <t>待偿债置换专项债券上年结余</t>
  </si>
  <si>
    <t>上年结余</t>
  </si>
  <si>
    <t>调入资金</t>
  </si>
  <si>
    <t>债务(转贷)收入</t>
  </si>
  <si>
    <t>省补助计划单列市收入</t>
  </si>
  <si>
    <t>支出项目</t>
  </si>
  <si>
    <t>本年支出</t>
  </si>
  <si>
    <t>上解上级支出</t>
  </si>
  <si>
    <t>调出资金</t>
  </si>
  <si>
    <t>债务还本支出</t>
  </si>
  <si>
    <t>计划单列市上解省支出</t>
  </si>
  <si>
    <t>结余项目</t>
  </si>
  <si>
    <t>待偿债置换专项债券结余</t>
  </si>
  <si>
    <t>年终结余</t>
  </si>
  <si>
    <t>核电站乏燃料处理处置基金收入</t>
  </si>
  <si>
    <t>核电站乏燃料处理处置基金支出</t>
  </si>
  <si>
    <t>核电站乏燃料处理处置基金结余</t>
  </si>
  <si>
    <t>国家电影事业发展专项资金收入</t>
  </si>
  <si>
    <t>国家电影事业发展专项资金相关支出</t>
  </si>
  <si>
    <t>国家电影事业发展专项资金结余</t>
  </si>
  <si>
    <t>大中型水库移民后期扶持基金收入</t>
  </si>
  <si>
    <t>大中型水库移民后期扶持基金支出</t>
  </si>
  <si>
    <t>大中型水库移民后期扶持基金结余</t>
  </si>
  <si>
    <t>小型水库移民扶助基金收入</t>
  </si>
  <si>
    <t>小型水库移民扶助基金相关支出</t>
  </si>
  <si>
    <t>小型水库移民扶助基金结余</t>
  </si>
  <si>
    <t>可再生能源电价附加收入</t>
  </si>
  <si>
    <t>可再生能源电价附加收入安排的支出</t>
  </si>
  <si>
    <t>可再生能源电价附加结余</t>
  </si>
  <si>
    <t>国有土地使用权出让相关收入</t>
  </si>
  <si>
    <t>国有土地使用权出让相关支出</t>
  </si>
  <si>
    <t>国有土地使用权出让相关结余</t>
  </si>
  <si>
    <t>国有土地收益基金相关收入</t>
  </si>
  <si>
    <t>国有土地收益基金相关支出</t>
  </si>
  <si>
    <t>国有土地收益基金相关结余</t>
  </si>
  <si>
    <t>农业土地开发资金收入</t>
  </si>
  <si>
    <t>农业土地开发资金相关支出</t>
  </si>
  <si>
    <t>农业土地开发资金结余</t>
  </si>
  <si>
    <t>城市基础设施配套费收入</t>
  </si>
  <si>
    <t>城市基础设施配套费相关支出</t>
  </si>
  <si>
    <t>城市基础设施配套费结余</t>
  </si>
  <si>
    <t>污水处理费收入</t>
  </si>
  <si>
    <t>污水处理费相关支出</t>
  </si>
  <si>
    <t>污水处理费结余</t>
  </si>
  <si>
    <t>大中型水库库区基金收入</t>
  </si>
  <si>
    <t>大中型水库库区基金相关支出</t>
  </si>
  <si>
    <t>大中型水库库区基金结余</t>
  </si>
  <si>
    <t>三峡水库库区基金收入</t>
  </si>
  <si>
    <t>三峡水库库区基金支出</t>
  </si>
  <si>
    <t>三峡水库库区基金结余</t>
  </si>
  <si>
    <t>国家重大水利工程建设基金收入</t>
  </si>
  <si>
    <t>国家重大水利工程建设基金相关支出</t>
  </si>
  <si>
    <t>国家重大水利工程建设基金结余</t>
  </si>
  <si>
    <t>海南省高等级公路车辆通行附加费相关收入</t>
  </si>
  <si>
    <t>海南省高等级公路车辆通行附加费相关支出</t>
  </si>
  <si>
    <t>海南省高等级公路车辆通行附加费相关结余</t>
  </si>
  <si>
    <t>车辆通行费相关收入</t>
  </si>
  <si>
    <t>车辆通行费相关支出</t>
  </si>
  <si>
    <t>车辆通行费相关结余</t>
  </si>
  <si>
    <t>港口建设费收入</t>
  </si>
  <si>
    <t>港口建设费相关支出</t>
  </si>
  <si>
    <t>港口建设费结余</t>
  </si>
  <si>
    <t>民航发展基金收入</t>
  </si>
  <si>
    <t>民航发展基金支出</t>
  </si>
  <si>
    <t>民航发展基金结余</t>
  </si>
  <si>
    <t>农网还贷资金收入</t>
  </si>
  <si>
    <t>农网还贷资金支出</t>
  </si>
  <si>
    <t>农网还贷资金结余</t>
  </si>
  <si>
    <t>旅游发展基金收入</t>
  </si>
  <si>
    <t>旅游发展基金支出</t>
  </si>
  <si>
    <t>旅游发展基金结余</t>
  </si>
  <si>
    <t>彩票发行机构和彩票销售机构的业务费用</t>
  </si>
  <si>
    <t>彩票发行销售机构业务费安排的支出</t>
  </si>
  <si>
    <t>彩票发行机构和彩票销售机构的业务费用结余</t>
  </si>
  <si>
    <t>彩票公益金收入</t>
  </si>
  <si>
    <t>彩票公益金相关支出</t>
  </si>
  <si>
    <t>彩票公益金结余</t>
  </si>
  <si>
    <t>其他政府性基金相关收入</t>
  </si>
  <si>
    <t>其他政府性基金相关支出</t>
  </si>
  <si>
    <t>其他政府性基金相关结余</t>
  </si>
  <si>
    <t>收 入 合 计</t>
  </si>
  <si>
    <t>支 出 合 计</t>
  </si>
  <si>
    <t>结 余 合 计</t>
  </si>
  <si>
    <t>2018年度阜康市政府专项债务限额和余额情况决算表</t>
  </si>
  <si>
    <t>项目</t>
  </si>
  <si>
    <t>预算数</t>
  </si>
  <si>
    <t>上年末地方政府债务余额</t>
  </si>
  <si>
    <t>本年地方政府债务余额限额</t>
  </si>
  <si>
    <t>本年地方政府债务(转贷)收入</t>
  </si>
  <si>
    <t>本年地方政府债务还本支出</t>
  </si>
  <si>
    <t>年末地方政府债务余额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</si>
</sst>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2" fillId="27" borderId="6" applyNumberFormat="0" applyAlignment="0" applyProtection="0">
      <alignment vertical="center"/>
    </xf>
    <xf numFmtId="0" fontId="23" fillId="32" borderId="1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9"/>
  <sheetViews>
    <sheetView topLeftCell="A61" workbookViewId="0">
      <selection activeCell="A1" sqref="A1:C1"/>
    </sheetView>
  </sheetViews>
  <sheetFormatPr defaultColWidth="12.1833333333333" defaultRowHeight="15.55" customHeight="1" outlineLevelCol="2"/>
  <cols>
    <col min="1" max="1" width="10.75" style="1" customWidth="1"/>
    <col min="2" max="2" width="59" style="1" customWidth="1"/>
    <col min="3" max="3" width="22.4833333333333" style="1" customWidth="1"/>
    <col min="4" max="256" width="12.1833333333333" style="1" customWidth="1"/>
    <col min="257" max="16384" width="12.1833333333333" style="1"/>
  </cols>
  <sheetData>
    <row r="1" s="1" customFormat="1" ht="40.5" customHeight="1" spans="1:3">
      <c r="A1" s="2" t="s">
        <v>0</v>
      </c>
      <c r="B1" s="2"/>
      <c r="C1" s="2"/>
    </row>
    <row r="2" s="1" customFormat="1" ht="17" customHeight="1" spans="1:3">
      <c r="A2" s="16"/>
      <c r="B2" s="16"/>
      <c r="C2" s="17" t="s">
        <v>1</v>
      </c>
    </row>
    <row r="3" s="1" customFormat="1" ht="17" customHeight="1" spans="1:3">
      <c r="A3" s="18" t="s">
        <v>2</v>
      </c>
      <c r="B3" s="18" t="s">
        <v>3</v>
      </c>
      <c r="C3" s="18" t="s">
        <v>4</v>
      </c>
    </row>
    <row r="4" s="1" customFormat="1" ht="17" customHeight="1" spans="1:3">
      <c r="A4" s="19"/>
      <c r="B4" s="18" t="s">
        <v>5</v>
      </c>
      <c r="C4" s="6">
        <f>SUM(C5,C56)</f>
        <v>21180</v>
      </c>
    </row>
    <row r="5" s="1" customFormat="1" ht="17" customHeight="1" spans="1:3">
      <c r="A5" s="5">
        <v>10301</v>
      </c>
      <c r="B5" s="20" t="s">
        <v>6</v>
      </c>
      <c r="C5" s="6">
        <f>SUM(C6,C9:C17,C23:C24,C27:C30,C33:C35,C39:C43,C46:C47,C55)</f>
        <v>21180</v>
      </c>
    </row>
    <row r="6" s="1" customFormat="1" ht="17" customHeight="1" spans="1:3">
      <c r="A6" s="5">
        <v>1030102</v>
      </c>
      <c r="B6" s="20" t="s">
        <v>7</v>
      </c>
      <c r="C6" s="6">
        <f>SUM(C7:C8)</f>
        <v>0</v>
      </c>
    </row>
    <row r="7" s="1" customFormat="1" ht="17" customHeight="1" spans="1:3">
      <c r="A7" s="5">
        <v>103010201</v>
      </c>
      <c r="B7" s="12" t="s">
        <v>8</v>
      </c>
      <c r="C7" s="6">
        <v>0</v>
      </c>
    </row>
    <row r="8" s="1" customFormat="1" ht="17" customHeight="1" spans="1:3">
      <c r="A8" s="5">
        <v>103010202</v>
      </c>
      <c r="B8" s="12" t="s">
        <v>9</v>
      </c>
      <c r="C8" s="6">
        <v>0</v>
      </c>
    </row>
    <row r="9" s="1" customFormat="1" ht="17" customHeight="1" spans="1:3">
      <c r="A9" s="5">
        <v>1030106</v>
      </c>
      <c r="B9" s="20" t="s">
        <v>10</v>
      </c>
      <c r="C9" s="6">
        <v>0</v>
      </c>
    </row>
    <row r="10" s="1" customFormat="1" ht="17" customHeight="1" spans="1:3">
      <c r="A10" s="5">
        <v>1030110</v>
      </c>
      <c r="B10" s="20" t="s">
        <v>11</v>
      </c>
      <c r="C10" s="6">
        <v>0</v>
      </c>
    </row>
    <row r="11" s="1" customFormat="1" ht="17" customHeight="1" spans="1:3">
      <c r="A11" s="5">
        <v>1030112</v>
      </c>
      <c r="B11" s="20" t="s">
        <v>12</v>
      </c>
      <c r="C11" s="6">
        <v>0</v>
      </c>
    </row>
    <row r="12" s="1" customFormat="1" ht="17" customHeight="1" spans="1:3">
      <c r="A12" s="5">
        <v>1030115</v>
      </c>
      <c r="B12" s="20" t="s">
        <v>13</v>
      </c>
      <c r="C12" s="6">
        <v>0</v>
      </c>
    </row>
    <row r="13" s="1" customFormat="1" ht="17" customHeight="1" spans="1:3">
      <c r="A13" s="5">
        <v>1030121</v>
      </c>
      <c r="B13" s="20" t="s">
        <v>14</v>
      </c>
      <c r="C13" s="6">
        <v>0</v>
      </c>
    </row>
    <row r="14" s="1" customFormat="1" ht="17" customHeight="1" spans="1:3">
      <c r="A14" s="5">
        <v>1030129</v>
      </c>
      <c r="B14" s="20" t="s">
        <v>15</v>
      </c>
      <c r="C14" s="6">
        <v>0</v>
      </c>
    </row>
    <row r="15" s="1" customFormat="1" ht="17" customHeight="1" spans="1:3">
      <c r="A15" s="5">
        <v>1030146</v>
      </c>
      <c r="B15" s="20" t="s">
        <v>16</v>
      </c>
      <c r="C15" s="6">
        <v>0</v>
      </c>
    </row>
    <row r="16" s="1" customFormat="1" ht="17" customHeight="1" spans="1:3">
      <c r="A16" s="5">
        <v>1030147</v>
      </c>
      <c r="B16" s="20" t="s">
        <v>17</v>
      </c>
      <c r="C16" s="6">
        <v>726</v>
      </c>
    </row>
    <row r="17" s="1" customFormat="1" ht="17" customHeight="1" spans="1:3">
      <c r="A17" s="5">
        <v>1030148</v>
      </c>
      <c r="B17" s="20" t="s">
        <v>18</v>
      </c>
      <c r="C17" s="6">
        <f>SUM(C18:C22)</f>
        <v>18671</v>
      </c>
    </row>
    <row r="18" s="1" customFormat="1" ht="17" customHeight="1" spans="1:3">
      <c r="A18" s="5">
        <v>103014801</v>
      </c>
      <c r="B18" s="12" t="s">
        <v>19</v>
      </c>
      <c r="C18" s="6">
        <v>18049</v>
      </c>
    </row>
    <row r="19" s="1" customFormat="1" ht="17" customHeight="1" spans="1:3">
      <c r="A19" s="5">
        <v>103014802</v>
      </c>
      <c r="B19" s="12" t="s">
        <v>20</v>
      </c>
      <c r="C19" s="6">
        <v>0</v>
      </c>
    </row>
    <row r="20" s="1" customFormat="1" ht="17" customHeight="1" spans="1:3">
      <c r="A20" s="5">
        <v>103014803</v>
      </c>
      <c r="B20" s="12" t="s">
        <v>21</v>
      </c>
      <c r="C20" s="6">
        <v>243</v>
      </c>
    </row>
    <row r="21" s="1" customFormat="1" ht="17" customHeight="1" spans="1:3">
      <c r="A21" s="5">
        <v>103014898</v>
      </c>
      <c r="B21" s="12" t="s">
        <v>22</v>
      </c>
      <c r="C21" s="6">
        <v>-882</v>
      </c>
    </row>
    <row r="22" s="1" customFormat="1" ht="17" customHeight="1" spans="1:3">
      <c r="A22" s="5">
        <v>103014899</v>
      </c>
      <c r="B22" s="12" t="s">
        <v>23</v>
      </c>
      <c r="C22" s="6">
        <v>1261</v>
      </c>
    </row>
    <row r="23" s="1" customFormat="1" ht="17" customHeight="1" spans="1:3">
      <c r="A23" s="5">
        <v>1030149</v>
      </c>
      <c r="B23" s="20" t="s">
        <v>24</v>
      </c>
      <c r="C23" s="6">
        <v>0</v>
      </c>
    </row>
    <row r="24" s="1" customFormat="1" ht="17" customHeight="1" spans="1:3">
      <c r="A24" s="5">
        <v>1030150</v>
      </c>
      <c r="B24" s="20" t="s">
        <v>25</v>
      </c>
      <c r="C24" s="6">
        <f>SUM(C25:C26)</f>
        <v>0</v>
      </c>
    </row>
    <row r="25" s="1" customFormat="1" ht="17" customHeight="1" spans="1:3">
      <c r="A25" s="5">
        <v>103015001</v>
      </c>
      <c r="B25" s="12" t="s">
        <v>26</v>
      </c>
      <c r="C25" s="6">
        <v>0</v>
      </c>
    </row>
    <row r="26" s="1" customFormat="1" ht="17" customHeight="1" spans="1:3">
      <c r="A26" s="5">
        <v>103015002</v>
      </c>
      <c r="B26" s="12" t="s">
        <v>27</v>
      </c>
      <c r="C26" s="6">
        <v>0</v>
      </c>
    </row>
    <row r="27" s="1" customFormat="1" ht="17" customHeight="1" spans="1:3">
      <c r="A27" s="5">
        <v>1030152</v>
      </c>
      <c r="B27" s="20" t="s">
        <v>28</v>
      </c>
      <c r="C27" s="6">
        <v>0</v>
      </c>
    </row>
    <row r="28" s="1" customFormat="1" ht="17" customHeight="1" spans="1:3">
      <c r="A28" s="5">
        <v>1030153</v>
      </c>
      <c r="B28" s="20" t="s">
        <v>29</v>
      </c>
      <c r="C28" s="6">
        <v>0</v>
      </c>
    </row>
    <row r="29" s="1" customFormat="1" ht="17" customHeight="1" spans="1:3">
      <c r="A29" s="5">
        <v>1030154</v>
      </c>
      <c r="B29" s="20" t="s">
        <v>30</v>
      </c>
      <c r="C29" s="6">
        <v>0</v>
      </c>
    </row>
    <row r="30" s="1" customFormat="1" ht="17" customHeight="1" spans="1:3">
      <c r="A30" s="5">
        <v>1030155</v>
      </c>
      <c r="B30" s="20" t="s">
        <v>31</v>
      </c>
      <c r="C30" s="6">
        <f>SUM(C31:C32)</f>
        <v>0</v>
      </c>
    </row>
    <row r="31" s="1" customFormat="1" ht="17" customHeight="1" spans="1:3">
      <c r="A31" s="5">
        <v>103015501</v>
      </c>
      <c r="B31" s="12" t="s">
        <v>32</v>
      </c>
      <c r="C31" s="6">
        <v>0</v>
      </c>
    </row>
    <row r="32" s="1" customFormat="1" ht="17" customHeight="1" spans="1:3">
      <c r="A32" s="5">
        <v>103015502</v>
      </c>
      <c r="B32" s="12" t="s">
        <v>33</v>
      </c>
      <c r="C32" s="6">
        <v>0</v>
      </c>
    </row>
    <row r="33" s="1" customFormat="1" ht="17" customHeight="1" spans="1:3">
      <c r="A33" s="5">
        <v>1030156</v>
      </c>
      <c r="B33" s="20" t="s">
        <v>34</v>
      </c>
      <c r="C33" s="6">
        <v>1398</v>
      </c>
    </row>
    <row r="34" s="1" customFormat="1" ht="17" customHeight="1" spans="1:3">
      <c r="A34" s="5">
        <v>1030157</v>
      </c>
      <c r="B34" s="20" t="s">
        <v>35</v>
      </c>
      <c r="C34" s="6">
        <v>0</v>
      </c>
    </row>
    <row r="35" s="1" customFormat="1" ht="17" customHeight="1" spans="1:3">
      <c r="A35" s="5">
        <v>1030158</v>
      </c>
      <c r="B35" s="20" t="s">
        <v>36</v>
      </c>
      <c r="C35" s="6">
        <f>SUM(C36:C38)</f>
        <v>0</v>
      </c>
    </row>
    <row r="36" s="1" customFormat="1" ht="17" customHeight="1" spans="1:3">
      <c r="A36" s="5">
        <v>103015801</v>
      </c>
      <c r="B36" s="12" t="s">
        <v>37</v>
      </c>
      <c r="C36" s="6">
        <v>0</v>
      </c>
    </row>
    <row r="37" s="1" customFormat="1" ht="17" customHeight="1" spans="1:3">
      <c r="A37" s="5">
        <v>103015802</v>
      </c>
      <c r="B37" s="12" t="s">
        <v>38</v>
      </c>
      <c r="C37" s="6">
        <v>0</v>
      </c>
    </row>
    <row r="38" s="1" customFormat="1" ht="17" customHeight="1" spans="1:3">
      <c r="A38" s="5">
        <v>103015803</v>
      </c>
      <c r="B38" s="12" t="s">
        <v>39</v>
      </c>
      <c r="C38" s="6">
        <v>0</v>
      </c>
    </row>
    <row r="39" s="1" customFormat="1" ht="17" customHeight="1" spans="1:3">
      <c r="A39" s="5">
        <v>1030159</v>
      </c>
      <c r="B39" s="20" t="s">
        <v>40</v>
      </c>
      <c r="C39" s="6">
        <v>0</v>
      </c>
    </row>
    <row r="40" s="1" customFormat="1" ht="17" customHeight="1" spans="1:3">
      <c r="A40" s="5">
        <v>1030166</v>
      </c>
      <c r="B40" s="20" t="s">
        <v>41</v>
      </c>
      <c r="C40" s="6">
        <v>0</v>
      </c>
    </row>
    <row r="41" s="1" customFormat="1" ht="17" customHeight="1" spans="1:3">
      <c r="A41" s="5">
        <v>1030168</v>
      </c>
      <c r="B41" s="20" t="s">
        <v>42</v>
      </c>
      <c r="C41" s="6">
        <v>0</v>
      </c>
    </row>
    <row r="42" s="1" customFormat="1" ht="17" customHeight="1" spans="1:3">
      <c r="A42" s="5">
        <v>1030171</v>
      </c>
      <c r="B42" s="20" t="s">
        <v>43</v>
      </c>
      <c r="C42" s="6">
        <v>0</v>
      </c>
    </row>
    <row r="43" s="1" customFormat="1" ht="17" customHeight="1" spans="1:3">
      <c r="A43" s="5">
        <v>1030175</v>
      </c>
      <c r="B43" s="20" t="s">
        <v>44</v>
      </c>
      <c r="C43" s="6">
        <f>SUM(C44:C45)</f>
        <v>0</v>
      </c>
    </row>
    <row r="44" s="1" customFormat="1" ht="17" customHeight="1" spans="1:3">
      <c r="A44" s="5">
        <v>103017501</v>
      </c>
      <c r="B44" s="12" t="s">
        <v>45</v>
      </c>
      <c r="C44" s="6">
        <v>0</v>
      </c>
    </row>
    <row r="45" s="1" customFormat="1" ht="17" customHeight="1" spans="1:3">
      <c r="A45" s="5">
        <v>103017502</v>
      </c>
      <c r="B45" s="12" t="s">
        <v>46</v>
      </c>
      <c r="C45" s="6">
        <v>0</v>
      </c>
    </row>
    <row r="46" s="1" customFormat="1" ht="17" customHeight="1" spans="1:3">
      <c r="A46" s="5">
        <v>1030178</v>
      </c>
      <c r="B46" s="20" t="s">
        <v>47</v>
      </c>
      <c r="C46" s="6">
        <v>385</v>
      </c>
    </row>
    <row r="47" s="1" customFormat="1" ht="17" customHeight="1" spans="1:3">
      <c r="A47" s="5">
        <v>1030180</v>
      </c>
      <c r="B47" s="20" t="s">
        <v>48</v>
      </c>
      <c r="C47" s="6">
        <f>SUM(C48:C54)</f>
        <v>0</v>
      </c>
    </row>
    <row r="48" s="1" customFormat="1" ht="17" customHeight="1" spans="1:3">
      <c r="A48" s="5">
        <v>103018001</v>
      </c>
      <c r="B48" s="12" t="s">
        <v>49</v>
      </c>
      <c r="C48" s="6">
        <v>0</v>
      </c>
    </row>
    <row r="49" s="1" customFormat="1" ht="17" customHeight="1" spans="1:3">
      <c r="A49" s="5">
        <v>103018002</v>
      </c>
      <c r="B49" s="12" t="s">
        <v>50</v>
      </c>
      <c r="C49" s="6">
        <v>0</v>
      </c>
    </row>
    <row r="50" s="1" customFormat="1" ht="17" customHeight="1" spans="1:3">
      <c r="A50" s="5">
        <v>103018003</v>
      </c>
      <c r="B50" s="12" t="s">
        <v>51</v>
      </c>
      <c r="C50" s="6">
        <v>0</v>
      </c>
    </row>
    <row r="51" s="1" customFormat="1" ht="17" customHeight="1" spans="1:3">
      <c r="A51" s="5">
        <v>103018004</v>
      </c>
      <c r="B51" s="12" t="s">
        <v>52</v>
      </c>
      <c r="C51" s="6">
        <v>0</v>
      </c>
    </row>
    <row r="52" s="1" customFormat="1" ht="17" customHeight="1" spans="1:3">
      <c r="A52" s="5">
        <v>103018005</v>
      </c>
      <c r="B52" s="12" t="s">
        <v>53</v>
      </c>
      <c r="C52" s="6">
        <v>0</v>
      </c>
    </row>
    <row r="53" s="1" customFormat="1" ht="17" customHeight="1" spans="1:3">
      <c r="A53" s="5">
        <v>103018006</v>
      </c>
      <c r="B53" s="12" t="s">
        <v>54</v>
      </c>
      <c r="C53" s="6">
        <v>0</v>
      </c>
    </row>
    <row r="54" s="1" customFormat="1" ht="17" customHeight="1" spans="1:3">
      <c r="A54" s="5">
        <v>103018007</v>
      </c>
      <c r="B54" s="12" t="s">
        <v>55</v>
      </c>
      <c r="C54" s="6">
        <v>0</v>
      </c>
    </row>
    <row r="55" s="1" customFormat="1" ht="17" customHeight="1" spans="1:3">
      <c r="A55" s="5">
        <v>1030199</v>
      </c>
      <c r="B55" s="20" t="s">
        <v>56</v>
      </c>
      <c r="C55" s="6">
        <v>0</v>
      </c>
    </row>
    <row r="56" s="1" customFormat="1" ht="17" customHeight="1" spans="1:3">
      <c r="A56" s="5">
        <v>10310</v>
      </c>
      <c r="B56" s="20" t="s">
        <v>57</v>
      </c>
      <c r="C56" s="6">
        <f>SUM(C57:C59)</f>
        <v>0</v>
      </c>
    </row>
    <row r="57" s="1" customFormat="1" ht="17" customHeight="1" spans="1:3">
      <c r="A57" s="5">
        <v>1031001</v>
      </c>
      <c r="B57" s="20" t="s">
        <v>58</v>
      </c>
      <c r="C57" s="6">
        <v>0</v>
      </c>
    </row>
    <row r="58" s="1" customFormat="1" ht="17" customHeight="1" spans="1:3">
      <c r="A58" s="5">
        <v>1031002</v>
      </c>
      <c r="B58" s="20" t="s">
        <v>59</v>
      </c>
      <c r="C58" s="6">
        <v>0</v>
      </c>
    </row>
    <row r="59" s="1" customFormat="1" ht="17" customHeight="1" spans="1:3">
      <c r="A59" s="5">
        <v>1031098</v>
      </c>
      <c r="B59" s="20" t="s">
        <v>60</v>
      </c>
      <c r="C59" s="6">
        <v>0</v>
      </c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1"/>
  <sheetViews>
    <sheetView topLeftCell="A61" workbookViewId="0">
      <selection activeCell="B10" sqref="B10"/>
    </sheetView>
  </sheetViews>
  <sheetFormatPr defaultColWidth="12.1833333333333" defaultRowHeight="15.55" customHeight="1" outlineLevelCol="2"/>
  <cols>
    <col min="1" max="1" width="9.44166666666667" style="1" customWidth="1"/>
    <col min="2" max="2" width="59" style="1" customWidth="1"/>
    <col min="3" max="3" width="22.4833333333333" style="1" customWidth="1"/>
    <col min="4" max="256" width="12.1833333333333" style="1" customWidth="1"/>
    <col min="257" max="16384" width="12.1833333333333" style="1"/>
  </cols>
  <sheetData>
    <row r="1" s="1" customFormat="1" ht="44.25" customHeight="1" spans="1:3">
      <c r="A1" s="2" t="s">
        <v>61</v>
      </c>
      <c r="B1" s="2"/>
      <c r="C1" s="2"/>
    </row>
    <row r="2" s="1" customFormat="1" ht="17" customHeight="1" spans="1:3">
      <c r="A2" s="16"/>
      <c r="B2" s="16"/>
      <c r="C2" s="17" t="s">
        <v>1</v>
      </c>
    </row>
    <row r="3" s="1" customFormat="1" ht="17" customHeight="1" spans="1:3">
      <c r="A3" s="18" t="s">
        <v>2</v>
      </c>
      <c r="B3" s="18" t="s">
        <v>3</v>
      </c>
      <c r="C3" s="18" t="s">
        <v>4</v>
      </c>
    </row>
    <row r="4" s="1" customFormat="1" ht="17" customHeight="1" spans="1:3">
      <c r="A4" s="19"/>
      <c r="B4" s="18" t="s">
        <v>62</v>
      </c>
      <c r="C4" s="6">
        <f>SUM(C5,C13,C19,C28,C39,C68,C84,C125,C130,C137,C141,C164,C183)</f>
        <v>51007</v>
      </c>
    </row>
    <row r="5" s="1" customFormat="1" ht="17" customHeight="1" spans="1:3">
      <c r="A5" s="5">
        <v>206</v>
      </c>
      <c r="B5" s="20" t="s">
        <v>63</v>
      </c>
      <c r="C5" s="6">
        <f>SUM(C6)</f>
        <v>0</v>
      </c>
    </row>
    <row r="6" s="1" customFormat="1" ht="17" customHeight="1" spans="1:3">
      <c r="A6" s="5">
        <v>20610</v>
      </c>
      <c r="B6" s="20" t="s">
        <v>64</v>
      </c>
      <c r="C6" s="6">
        <f>SUM(C7:C12)</f>
        <v>0</v>
      </c>
    </row>
    <row r="7" s="1" customFormat="1" ht="17" customHeight="1" spans="1:3">
      <c r="A7" s="5">
        <v>2061001</v>
      </c>
      <c r="B7" s="12" t="s">
        <v>65</v>
      </c>
      <c r="C7" s="6">
        <v>0</v>
      </c>
    </row>
    <row r="8" s="1" customFormat="1" ht="17" customHeight="1" spans="1:3">
      <c r="A8" s="5">
        <v>2061002</v>
      </c>
      <c r="B8" s="12" t="s">
        <v>66</v>
      </c>
      <c r="C8" s="6">
        <v>0</v>
      </c>
    </row>
    <row r="9" s="1" customFormat="1" ht="17" customHeight="1" spans="1:3">
      <c r="A9" s="5">
        <v>2061003</v>
      </c>
      <c r="B9" s="12" t="s">
        <v>67</v>
      </c>
      <c r="C9" s="6">
        <v>0</v>
      </c>
    </row>
    <row r="10" s="1" customFormat="1" ht="17" customHeight="1" spans="1:3">
      <c r="A10" s="5">
        <v>2061004</v>
      </c>
      <c r="B10" s="12" t="s">
        <v>68</v>
      </c>
      <c r="C10" s="6">
        <v>0</v>
      </c>
    </row>
    <row r="11" s="1" customFormat="1" ht="17" customHeight="1" spans="1:3">
      <c r="A11" s="5">
        <v>2061005</v>
      </c>
      <c r="B11" s="12" t="s">
        <v>69</v>
      </c>
      <c r="C11" s="6">
        <v>0</v>
      </c>
    </row>
    <row r="12" s="1" customFormat="1" ht="17" customHeight="1" spans="1:3">
      <c r="A12" s="5">
        <v>2061099</v>
      </c>
      <c r="B12" s="12" t="s">
        <v>70</v>
      </c>
      <c r="C12" s="6">
        <v>0</v>
      </c>
    </row>
    <row r="13" s="1" customFormat="1" ht="17" customHeight="1" spans="1:3">
      <c r="A13" s="5">
        <v>207</v>
      </c>
      <c r="B13" s="20" t="s">
        <v>71</v>
      </c>
      <c r="C13" s="6">
        <f>C14</f>
        <v>0</v>
      </c>
    </row>
    <row r="14" s="1" customFormat="1" ht="17" customHeight="1" spans="1:3">
      <c r="A14" s="5">
        <v>20707</v>
      </c>
      <c r="B14" s="20" t="s">
        <v>72</v>
      </c>
      <c r="C14" s="6">
        <f>SUM(C15:C18)</f>
        <v>0</v>
      </c>
    </row>
    <row r="15" s="1" customFormat="1" ht="17" customHeight="1" spans="1:3">
      <c r="A15" s="5">
        <v>2070701</v>
      </c>
      <c r="B15" s="12" t="s">
        <v>73</v>
      </c>
      <c r="C15" s="6">
        <v>0</v>
      </c>
    </row>
    <row r="16" s="1" customFormat="1" ht="17" customHeight="1" spans="1:3">
      <c r="A16" s="5">
        <v>2070702</v>
      </c>
      <c r="B16" s="12" t="s">
        <v>74</v>
      </c>
      <c r="C16" s="6">
        <v>0</v>
      </c>
    </row>
    <row r="17" s="1" customFormat="1" ht="17" customHeight="1" spans="1:3">
      <c r="A17" s="5">
        <v>2070703</v>
      </c>
      <c r="B17" s="12" t="s">
        <v>75</v>
      </c>
      <c r="C17" s="6">
        <v>0</v>
      </c>
    </row>
    <row r="18" s="1" customFormat="1" ht="17" customHeight="1" spans="1:3">
      <c r="A18" s="5">
        <v>2070799</v>
      </c>
      <c r="B18" s="12" t="s">
        <v>76</v>
      </c>
      <c r="C18" s="6">
        <v>0</v>
      </c>
    </row>
    <row r="19" s="1" customFormat="1" ht="17" customHeight="1" spans="1:3">
      <c r="A19" s="5">
        <v>208</v>
      </c>
      <c r="B19" s="20" t="s">
        <v>77</v>
      </c>
      <c r="C19" s="6">
        <f>C20+C24</f>
        <v>30</v>
      </c>
    </row>
    <row r="20" s="1" customFormat="1" ht="17" customHeight="1" spans="1:3">
      <c r="A20" s="5">
        <v>20822</v>
      </c>
      <c r="B20" s="20" t="s">
        <v>78</v>
      </c>
      <c r="C20" s="6">
        <f>SUM(C21:C23)</f>
        <v>30</v>
      </c>
    </row>
    <row r="21" s="1" customFormat="1" ht="17" customHeight="1" spans="1:3">
      <c r="A21" s="5">
        <v>2082201</v>
      </c>
      <c r="B21" s="12" t="s">
        <v>79</v>
      </c>
      <c r="C21" s="6">
        <v>0</v>
      </c>
    </row>
    <row r="22" s="1" customFormat="1" ht="17" customHeight="1" spans="1:3">
      <c r="A22" s="5">
        <v>2082202</v>
      </c>
      <c r="B22" s="12" t="s">
        <v>80</v>
      </c>
      <c r="C22" s="6">
        <v>30</v>
      </c>
    </row>
    <row r="23" s="1" customFormat="1" ht="17" customHeight="1" spans="1:3">
      <c r="A23" s="5">
        <v>2082299</v>
      </c>
      <c r="B23" s="12" t="s">
        <v>81</v>
      </c>
      <c r="C23" s="6">
        <v>0</v>
      </c>
    </row>
    <row r="24" s="1" customFormat="1" ht="17" customHeight="1" spans="1:3">
      <c r="A24" s="5">
        <v>20823</v>
      </c>
      <c r="B24" s="20" t="s">
        <v>82</v>
      </c>
      <c r="C24" s="6">
        <f>SUM(C25:C27)</f>
        <v>0</v>
      </c>
    </row>
    <row r="25" s="1" customFormat="1" ht="17" customHeight="1" spans="1:3">
      <c r="A25" s="5">
        <v>2082301</v>
      </c>
      <c r="B25" s="12" t="s">
        <v>79</v>
      </c>
      <c r="C25" s="6">
        <v>0</v>
      </c>
    </row>
    <row r="26" s="1" customFormat="1" ht="17" customHeight="1" spans="1:3">
      <c r="A26" s="5">
        <v>2082302</v>
      </c>
      <c r="B26" s="12" t="s">
        <v>80</v>
      </c>
      <c r="C26" s="6">
        <v>0</v>
      </c>
    </row>
    <row r="27" s="1" customFormat="1" ht="17" customHeight="1" spans="1:3">
      <c r="A27" s="5">
        <v>2082399</v>
      </c>
      <c r="B27" s="12" t="s">
        <v>83</v>
      </c>
      <c r="C27" s="6">
        <v>0</v>
      </c>
    </row>
    <row r="28" s="1" customFormat="1" ht="17" customHeight="1" spans="1:3">
      <c r="A28" s="5">
        <v>211</v>
      </c>
      <c r="B28" s="20" t="s">
        <v>84</v>
      </c>
      <c r="C28" s="6">
        <f>SUM(C29,C34)</f>
        <v>0</v>
      </c>
    </row>
    <row r="29" s="1" customFormat="1" ht="17" customHeight="1" spans="1:3">
      <c r="A29" s="5">
        <v>21160</v>
      </c>
      <c r="B29" s="20" t="s">
        <v>85</v>
      </c>
      <c r="C29" s="6">
        <f>SUM(C30:C33)</f>
        <v>0</v>
      </c>
    </row>
    <row r="30" s="1" customFormat="1" ht="17" customHeight="1" spans="1:3">
      <c r="A30" s="5">
        <v>2116001</v>
      </c>
      <c r="B30" s="12" t="s">
        <v>86</v>
      </c>
      <c r="C30" s="6">
        <v>0</v>
      </c>
    </row>
    <row r="31" s="1" customFormat="1" ht="17" customHeight="1" spans="1:3">
      <c r="A31" s="5">
        <v>2116002</v>
      </c>
      <c r="B31" s="12" t="s">
        <v>87</v>
      </c>
      <c r="C31" s="6">
        <v>0</v>
      </c>
    </row>
    <row r="32" s="1" customFormat="1" ht="17" customHeight="1" spans="1:3">
      <c r="A32" s="5">
        <v>2116003</v>
      </c>
      <c r="B32" s="12" t="s">
        <v>88</v>
      </c>
      <c r="C32" s="6">
        <v>0</v>
      </c>
    </row>
    <row r="33" s="1" customFormat="1" ht="17" customHeight="1" spans="1:3">
      <c r="A33" s="5">
        <v>2116099</v>
      </c>
      <c r="B33" s="12" t="s">
        <v>89</v>
      </c>
      <c r="C33" s="6">
        <v>0</v>
      </c>
    </row>
    <row r="34" s="1" customFormat="1" ht="17" customHeight="1" spans="1:3">
      <c r="A34" s="5">
        <v>21161</v>
      </c>
      <c r="B34" s="20" t="s">
        <v>90</v>
      </c>
      <c r="C34" s="6">
        <f>SUM(C35:C38)</f>
        <v>0</v>
      </c>
    </row>
    <row r="35" s="1" customFormat="1" ht="17" customHeight="1" spans="1:3">
      <c r="A35" s="5">
        <v>2116101</v>
      </c>
      <c r="B35" s="12" t="s">
        <v>91</v>
      </c>
      <c r="C35" s="6">
        <v>0</v>
      </c>
    </row>
    <row r="36" s="1" customFormat="1" ht="17" customHeight="1" spans="1:3">
      <c r="A36" s="5">
        <v>2116102</v>
      </c>
      <c r="B36" s="12" t="s">
        <v>92</v>
      </c>
      <c r="C36" s="6">
        <v>0</v>
      </c>
    </row>
    <row r="37" s="1" customFormat="1" ht="17" customHeight="1" spans="1:3">
      <c r="A37" s="5">
        <v>2116103</v>
      </c>
      <c r="B37" s="12" t="s">
        <v>93</v>
      </c>
      <c r="C37" s="6">
        <v>0</v>
      </c>
    </row>
    <row r="38" s="1" customFormat="1" ht="17" customHeight="1" spans="1:3">
      <c r="A38" s="5">
        <v>2116104</v>
      </c>
      <c r="B38" s="12" t="s">
        <v>94</v>
      </c>
      <c r="C38" s="6">
        <v>0</v>
      </c>
    </row>
    <row r="39" s="1" customFormat="1" ht="17" customHeight="1" spans="1:3">
      <c r="A39" s="5">
        <v>212</v>
      </c>
      <c r="B39" s="20" t="s">
        <v>95</v>
      </c>
      <c r="C39" s="6">
        <f>SUM(C40,C53,C57:C58,C64)</f>
        <v>48752</v>
      </c>
    </row>
    <row r="40" s="1" customFormat="1" ht="17" customHeight="1" spans="1:3">
      <c r="A40" s="5">
        <v>21208</v>
      </c>
      <c r="B40" s="20" t="s">
        <v>96</v>
      </c>
      <c r="C40" s="6">
        <f>SUM(C41:C52)</f>
        <v>45779</v>
      </c>
    </row>
    <row r="41" s="1" customFormat="1" ht="17" customHeight="1" spans="1:3">
      <c r="A41" s="5">
        <v>2120801</v>
      </c>
      <c r="B41" s="12" t="s">
        <v>97</v>
      </c>
      <c r="C41" s="6">
        <v>14535</v>
      </c>
    </row>
    <row r="42" s="1" customFormat="1" ht="17" customHeight="1" spans="1:3">
      <c r="A42" s="5">
        <v>2120802</v>
      </c>
      <c r="B42" s="12" t="s">
        <v>98</v>
      </c>
      <c r="C42" s="6">
        <v>0</v>
      </c>
    </row>
    <row r="43" s="1" customFormat="1" ht="17" customHeight="1" spans="1:3">
      <c r="A43" s="5">
        <v>2120803</v>
      </c>
      <c r="B43" s="12" t="s">
        <v>99</v>
      </c>
      <c r="C43" s="6">
        <v>0</v>
      </c>
    </row>
    <row r="44" s="1" customFormat="1" ht="17" customHeight="1" spans="1:3">
      <c r="A44" s="5">
        <v>2120804</v>
      </c>
      <c r="B44" s="12" t="s">
        <v>100</v>
      </c>
      <c r="C44" s="6">
        <v>0</v>
      </c>
    </row>
    <row r="45" s="1" customFormat="1" ht="17" customHeight="1" spans="1:3">
      <c r="A45" s="5">
        <v>2120805</v>
      </c>
      <c r="B45" s="12" t="s">
        <v>101</v>
      </c>
      <c r="C45" s="6">
        <v>0</v>
      </c>
    </row>
    <row r="46" s="1" customFormat="1" ht="17" customHeight="1" spans="1:3">
      <c r="A46" s="5">
        <v>2120806</v>
      </c>
      <c r="B46" s="12" t="s">
        <v>102</v>
      </c>
      <c r="C46" s="6">
        <v>0</v>
      </c>
    </row>
    <row r="47" s="1" customFormat="1" ht="17" customHeight="1" spans="1:3">
      <c r="A47" s="5">
        <v>2120807</v>
      </c>
      <c r="B47" s="12" t="s">
        <v>103</v>
      </c>
      <c r="C47" s="6">
        <v>444</v>
      </c>
    </row>
    <row r="48" s="1" customFormat="1" ht="17" customHeight="1" spans="1:3">
      <c r="A48" s="5">
        <v>2120809</v>
      </c>
      <c r="B48" s="12" t="s">
        <v>104</v>
      </c>
      <c r="C48" s="6">
        <v>0</v>
      </c>
    </row>
    <row r="49" s="1" customFormat="1" ht="17" customHeight="1" spans="1:3">
      <c r="A49" s="5">
        <v>2120810</v>
      </c>
      <c r="B49" s="12" t="s">
        <v>105</v>
      </c>
      <c r="C49" s="6">
        <v>30800</v>
      </c>
    </row>
    <row r="50" s="1" customFormat="1" ht="17" customHeight="1" spans="1:3">
      <c r="A50" s="5">
        <v>2120811</v>
      </c>
      <c r="B50" s="12" t="s">
        <v>106</v>
      </c>
      <c r="C50" s="6">
        <v>0</v>
      </c>
    </row>
    <row r="51" s="1" customFormat="1" ht="17" customHeight="1" spans="1:3">
      <c r="A51" s="5">
        <v>2120813</v>
      </c>
      <c r="B51" s="12" t="s">
        <v>107</v>
      </c>
      <c r="C51" s="6">
        <v>0</v>
      </c>
    </row>
    <row r="52" s="1" customFormat="1" ht="17" customHeight="1" spans="1:3">
      <c r="A52" s="5">
        <v>2120899</v>
      </c>
      <c r="B52" s="12" t="s">
        <v>108</v>
      </c>
      <c r="C52" s="6">
        <v>0</v>
      </c>
    </row>
    <row r="53" s="1" customFormat="1" ht="17" customHeight="1" spans="1:3">
      <c r="A53" s="5">
        <v>21210</v>
      </c>
      <c r="B53" s="20" t="s">
        <v>109</v>
      </c>
      <c r="C53" s="6">
        <f>SUM(C54:C56)</f>
        <v>0</v>
      </c>
    </row>
    <row r="54" s="1" customFormat="1" ht="17" customHeight="1" spans="1:3">
      <c r="A54" s="5">
        <v>2121001</v>
      </c>
      <c r="B54" s="12" t="s">
        <v>97</v>
      </c>
      <c r="C54" s="6">
        <v>0</v>
      </c>
    </row>
    <row r="55" s="1" customFormat="1" ht="17" customHeight="1" spans="1:3">
      <c r="A55" s="5">
        <v>2121002</v>
      </c>
      <c r="B55" s="12" t="s">
        <v>98</v>
      </c>
      <c r="C55" s="6">
        <v>0</v>
      </c>
    </row>
    <row r="56" s="1" customFormat="1" ht="17" customHeight="1" spans="1:3">
      <c r="A56" s="5">
        <v>2121099</v>
      </c>
      <c r="B56" s="12" t="s">
        <v>110</v>
      </c>
      <c r="C56" s="6">
        <v>0</v>
      </c>
    </row>
    <row r="57" s="1" customFormat="1" ht="17" customHeight="1" spans="1:3">
      <c r="A57" s="5">
        <v>21211</v>
      </c>
      <c r="B57" s="20" t="s">
        <v>111</v>
      </c>
      <c r="C57" s="6">
        <v>540</v>
      </c>
    </row>
    <row r="58" s="1" customFormat="1" ht="17" customHeight="1" spans="1:3">
      <c r="A58" s="5">
        <v>21213</v>
      </c>
      <c r="B58" s="20" t="s">
        <v>112</v>
      </c>
      <c r="C58" s="6">
        <f>SUM(C59:C63)</f>
        <v>2043</v>
      </c>
    </row>
    <row r="59" s="1" customFormat="1" ht="17" customHeight="1" spans="1:3">
      <c r="A59" s="5">
        <v>2121301</v>
      </c>
      <c r="B59" s="12" t="s">
        <v>113</v>
      </c>
      <c r="C59" s="6">
        <v>2043</v>
      </c>
    </row>
    <row r="60" s="1" customFormat="1" ht="17" customHeight="1" spans="1:3">
      <c r="A60" s="5">
        <v>2121302</v>
      </c>
      <c r="B60" s="12" t="s">
        <v>114</v>
      </c>
      <c r="C60" s="6">
        <v>0</v>
      </c>
    </row>
    <row r="61" s="1" customFormat="1" ht="17" customHeight="1" spans="1:3">
      <c r="A61" s="5">
        <v>2121303</v>
      </c>
      <c r="B61" s="12" t="s">
        <v>115</v>
      </c>
      <c r="C61" s="6">
        <v>0</v>
      </c>
    </row>
    <row r="62" s="1" customFormat="1" ht="17" customHeight="1" spans="1:3">
      <c r="A62" s="5">
        <v>2121304</v>
      </c>
      <c r="B62" s="12" t="s">
        <v>116</v>
      </c>
      <c r="C62" s="6">
        <v>0</v>
      </c>
    </row>
    <row r="63" s="1" customFormat="1" ht="17" customHeight="1" spans="1:3">
      <c r="A63" s="5">
        <v>2121399</v>
      </c>
      <c r="B63" s="12" t="s">
        <v>117</v>
      </c>
      <c r="C63" s="6">
        <v>0</v>
      </c>
    </row>
    <row r="64" s="1" customFormat="1" ht="17" customHeight="1" spans="1:3">
      <c r="A64" s="5">
        <v>21214</v>
      </c>
      <c r="B64" s="20" t="s">
        <v>118</v>
      </c>
      <c r="C64" s="6">
        <f>SUM(C65:C67)</f>
        <v>390</v>
      </c>
    </row>
    <row r="65" s="1" customFormat="1" ht="17" customHeight="1" spans="1:3">
      <c r="A65" s="5">
        <v>2121401</v>
      </c>
      <c r="B65" s="12" t="s">
        <v>119</v>
      </c>
      <c r="C65" s="6">
        <v>390</v>
      </c>
    </row>
    <row r="66" s="1" customFormat="1" ht="17" customHeight="1" spans="1:3">
      <c r="A66" s="5">
        <v>2121402</v>
      </c>
      <c r="B66" s="12" t="s">
        <v>120</v>
      </c>
      <c r="C66" s="6">
        <v>0</v>
      </c>
    </row>
    <row r="67" s="1" customFormat="1" ht="17" customHeight="1" spans="1:3">
      <c r="A67" s="5">
        <v>2121499</v>
      </c>
      <c r="B67" s="12" t="s">
        <v>121</v>
      </c>
      <c r="C67" s="6">
        <v>0</v>
      </c>
    </row>
    <row r="68" s="1" customFormat="1" ht="17" customHeight="1" spans="1:3">
      <c r="A68" s="5">
        <v>213</v>
      </c>
      <c r="B68" s="20" t="s">
        <v>122</v>
      </c>
      <c r="C68" s="6">
        <f>SUM(C69,C74,C79)</f>
        <v>0</v>
      </c>
    </row>
    <row r="69" s="1" customFormat="1" ht="16.5" customHeight="1" spans="1:3">
      <c r="A69" s="5">
        <v>21366</v>
      </c>
      <c r="B69" s="20" t="s">
        <v>123</v>
      </c>
      <c r="C69" s="6">
        <f>SUM(C70:C73)</f>
        <v>0</v>
      </c>
    </row>
    <row r="70" s="1" customFormat="1" ht="17" customHeight="1" spans="1:3">
      <c r="A70" s="5">
        <v>2136601</v>
      </c>
      <c r="B70" s="12" t="s">
        <v>80</v>
      </c>
      <c r="C70" s="6">
        <v>0</v>
      </c>
    </row>
    <row r="71" s="1" customFormat="1" ht="17" customHeight="1" spans="1:3">
      <c r="A71" s="5">
        <v>2136602</v>
      </c>
      <c r="B71" s="12" t="s">
        <v>124</v>
      </c>
      <c r="C71" s="6">
        <v>0</v>
      </c>
    </row>
    <row r="72" s="1" customFormat="1" ht="17" customHeight="1" spans="1:3">
      <c r="A72" s="5">
        <v>2136603</v>
      </c>
      <c r="B72" s="12" t="s">
        <v>125</v>
      </c>
      <c r="C72" s="6">
        <v>0</v>
      </c>
    </row>
    <row r="73" s="1" customFormat="1" ht="17" customHeight="1" spans="1:3">
      <c r="A73" s="5">
        <v>2136699</v>
      </c>
      <c r="B73" s="12" t="s">
        <v>126</v>
      </c>
      <c r="C73" s="6">
        <v>0</v>
      </c>
    </row>
    <row r="74" s="1" customFormat="1" ht="17" customHeight="1" spans="1:3">
      <c r="A74" s="5">
        <v>21367</v>
      </c>
      <c r="B74" s="20" t="s">
        <v>127</v>
      </c>
      <c r="C74" s="6">
        <f>SUM(C75:C78)</f>
        <v>0</v>
      </c>
    </row>
    <row r="75" s="1" customFormat="1" ht="17" customHeight="1" spans="1:3">
      <c r="A75" s="5">
        <v>2136701</v>
      </c>
      <c r="B75" s="12" t="s">
        <v>80</v>
      </c>
      <c r="C75" s="6">
        <v>0</v>
      </c>
    </row>
    <row r="76" s="1" customFormat="1" ht="17" customHeight="1" spans="1:3">
      <c r="A76" s="5">
        <v>2136702</v>
      </c>
      <c r="B76" s="12" t="s">
        <v>124</v>
      </c>
      <c r="C76" s="6">
        <v>0</v>
      </c>
    </row>
    <row r="77" s="1" customFormat="1" ht="17" customHeight="1" spans="1:3">
      <c r="A77" s="5">
        <v>2136703</v>
      </c>
      <c r="B77" s="12" t="s">
        <v>128</v>
      </c>
      <c r="C77" s="6">
        <v>0</v>
      </c>
    </row>
    <row r="78" s="1" customFormat="1" ht="17" customHeight="1" spans="1:3">
      <c r="A78" s="5">
        <v>2136799</v>
      </c>
      <c r="B78" s="12" t="s">
        <v>129</v>
      </c>
      <c r="C78" s="6">
        <v>0</v>
      </c>
    </row>
    <row r="79" s="1" customFormat="1" ht="17" customHeight="1" spans="1:3">
      <c r="A79" s="5">
        <v>21369</v>
      </c>
      <c r="B79" s="20" t="s">
        <v>130</v>
      </c>
      <c r="C79" s="6">
        <f>SUM(C80:C83)</f>
        <v>0</v>
      </c>
    </row>
    <row r="80" s="1" customFormat="1" ht="17" customHeight="1" spans="1:3">
      <c r="A80" s="5">
        <v>2136901</v>
      </c>
      <c r="B80" s="12" t="s">
        <v>131</v>
      </c>
      <c r="C80" s="6">
        <v>0</v>
      </c>
    </row>
    <row r="81" s="1" customFormat="1" ht="17" customHeight="1" spans="1:3">
      <c r="A81" s="5">
        <v>2136902</v>
      </c>
      <c r="B81" s="12" t="s">
        <v>132</v>
      </c>
      <c r="C81" s="6">
        <v>0</v>
      </c>
    </row>
    <row r="82" s="1" customFormat="1" ht="17" customHeight="1" spans="1:3">
      <c r="A82" s="5">
        <v>2136903</v>
      </c>
      <c r="B82" s="12" t="s">
        <v>133</v>
      </c>
      <c r="C82" s="6">
        <v>0</v>
      </c>
    </row>
    <row r="83" s="1" customFormat="1" ht="17" customHeight="1" spans="1:3">
      <c r="A83" s="5">
        <v>2136999</v>
      </c>
      <c r="B83" s="12" t="s">
        <v>134</v>
      </c>
      <c r="C83" s="6">
        <v>0</v>
      </c>
    </row>
    <row r="84" s="1" customFormat="1" ht="17" customHeight="1" spans="1:3">
      <c r="A84" s="5">
        <v>214</v>
      </c>
      <c r="B84" s="20" t="s">
        <v>135</v>
      </c>
      <c r="C84" s="6">
        <f>SUM(C85,C90,C95,C100,C109,C116)</f>
        <v>0</v>
      </c>
    </row>
    <row r="85" s="1" customFormat="1" ht="17" customHeight="1" spans="1:3">
      <c r="A85" s="5">
        <v>21460</v>
      </c>
      <c r="B85" s="20" t="s">
        <v>136</v>
      </c>
      <c r="C85" s="6">
        <f>SUM(C86:C89)</f>
        <v>0</v>
      </c>
    </row>
    <row r="86" s="1" customFormat="1" ht="17" customHeight="1" spans="1:3">
      <c r="A86" s="5">
        <v>2146001</v>
      </c>
      <c r="B86" s="12" t="s">
        <v>137</v>
      </c>
      <c r="C86" s="6">
        <v>0</v>
      </c>
    </row>
    <row r="87" s="1" customFormat="1" ht="17" customHeight="1" spans="1:3">
      <c r="A87" s="5">
        <v>2146002</v>
      </c>
      <c r="B87" s="12" t="s">
        <v>138</v>
      </c>
      <c r="C87" s="6">
        <v>0</v>
      </c>
    </row>
    <row r="88" s="1" customFormat="1" ht="17" customHeight="1" spans="1:3">
      <c r="A88" s="5">
        <v>2146003</v>
      </c>
      <c r="B88" s="12" t="s">
        <v>139</v>
      </c>
      <c r="C88" s="6">
        <v>0</v>
      </c>
    </row>
    <row r="89" s="1" customFormat="1" ht="17" customHeight="1" spans="1:3">
      <c r="A89" s="5">
        <v>2146099</v>
      </c>
      <c r="B89" s="12" t="s">
        <v>140</v>
      </c>
      <c r="C89" s="6">
        <v>0</v>
      </c>
    </row>
    <row r="90" s="1" customFormat="1" ht="17" customHeight="1" spans="1:3">
      <c r="A90" s="5">
        <v>21462</v>
      </c>
      <c r="B90" s="20" t="s">
        <v>141</v>
      </c>
      <c r="C90" s="6">
        <f>SUM(C91:C94)</f>
        <v>0</v>
      </c>
    </row>
    <row r="91" s="1" customFormat="1" ht="17" customHeight="1" spans="1:3">
      <c r="A91" s="5">
        <v>2146201</v>
      </c>
      <c r="B91" s="12" t="s">
        <v>139</v>
      </c>
      <c r="C91" s="6">
        <v>0</v>
      </c>
    </row>
    <row r="92" s="1" customFormat="1" ht="17" customHeight="1" spans="1:3">
      <c r="A92" s="5">
        <v>2146202</v>
      </c>
      <c r="B92" s="12" t="s">
        <v>142</v>
      </c>
      <c r="C92" s="6">
        <v>0</v>
      </c>
    </row>
    <row r="93" s="1" customFormat="1" ht="17" customHeight="1" spans="1:3">
      <c r="A93" s="5">
        <v>2146203</v>
      </c>
      <c r="B93" s="12" t="s">
        <v>143</v>
      </c>
      <c r="C93" s="6">
        <v>0</v>
      </c>
    </row>
    <row r="94" s="1" customFormat="1" ht="17" customHeight="1" spans="1:3">
      <c r="A94" s="5">
        <v>2146299</v>
      </c>
      <c r="B94" s="12" t="s">
        <v>144</v>
      </c>
      <c r="C94" s="6">
        <v>0</v>
      </c>
    </row>
    <row r="95" s="1" customFormat="1" ht="17" customHeight="1" spans="1:3">
      <c r="A95" s="5">
        <v>21463</v>
      </c>
      <c r="B95" s="20" t="s">
        <v>145</v>
      </c>
      <c r="C95" s="6">
        <f>SUM(C96:C99)</f>
        <v>0</v>
      </c>
    </row>
    <row r="96" s="1" customFormat="1" ht="17" customHeight="1" spans="1:3">
      <c r="A96" s="5">
        <v>2146301</v>
      </c>
      <c r="B96" s="12" t="s">
        <v>146</v>
      </c>
      <c r="C96" s="6">
        <v>0</v>
      </c>
    </row>
    <row r="97" s="1" customFormat="1" ht="17" customHeight="1" spans="1:3">
      <c r="A97" s="5">
        <v>2146302</v>
      </c>
      <c r="B97" s="12" t="s">
        <v>147</v>
      </c>
      <c r="C97" s="6">
        <v>0</v>
      </c>
    </row>
    <row r="98" s="1" customFormat="1" ht="17" customHeight="1" spans="1:3">
      <c r="A98" s="5">
        <v>2146303</v>
      </c>
      <c r="B98" s="12" t="s">
        <v>148</v>
      </c>
      <c r="C98" s="6">
        <v>0</v>
      </c>
    </row>
    <row r="99" s="1" customFormat="1" ht="17" customHeight="1" spans="1:3">
      <c r="A99" s="5">
        <v>2146399</v>
      </c>
      <c r="B99" s="12" t="s">
        <v>149</v>
      </c>
      <c r="C99" s="6">
        <v>0</v>
      </c>
    </row>
    <row r="100" s="1" customFormat="1" ht="17" customHeight="1" spans="1:3">
      <c r="A100" s="5">
        <v>21464</v>
      </c>
      <c r="B100" s="20" t="s">
        <v>150</v>
      </c>
      <c r="C100" s="6">
        <f>SUM(C101:C108)</f>
        <v>0</v>
      </c>
    </row>
    <row r="101" s="1" customFormat="1" ht="17" customHeight="1" spans="1:3">
      <c r="A101" s="5">
        <v>2146401</v>
      </c>
      <c r="B101" s="12" t="s">
        <v>151</v>
      </c>
      <c r="C101" s="6">
        <v>0</v>
      </c>
    </row>
    <row r="102" s="1" customFormat="1" ht="17" customHeight="1" spans="1:3">
      <c r="A102" s="5">
        <v>2146402</v>
      </c>
      <c r="B102" s="12" t="s">
        <v>152</v>
      </c>
      <c r="C102" s="6">
        <v>0</v>
      </c>
    </row>
    <row r="103" s="1" customFormat="1" ht="17" customHeight="1" spans="1:3">
      <c r="A103" s="5">
        <v>2146403</v>
      </c>
      <c r="B103" s="12" t="s">
        <v>153</v>
      </c>
      <c r="C103" s="6">
        <v>0</v>
      </c>
    </row>
    <row r="104" s="1" customFormat="1" ht="17" customHeight="1" spans="1:3">
      <c r="A104" s="5">
        <v>2146404</v>
      </c>
      <c r="B104" s="12" t="s">
        <v>154</v>
      </c>
      <c r="C104" s="6">
        <v>0</v>
      </c>
    </row>
    <row r="105" s="1" customFormat="1" ht="17" customHeight="1" spans="1:3">
      <c r="A105" s="5">
        <v>2146405</v>
      </c>
      <c r="B105" s="12" t="s">
        <v>155</v>
      </c>
      <c r="C105" s="6">
        <v>0</v>
      </c>
    </row>
    <row r="106" s="1" customFormat="1" ht="17" customHeight="1" spans="1:3">
      <c r="A106" s="5">
        <v>2146406</v>
      </c>
      <c r="B106" s="12" t="s">
        <v>156</v>
      </c>
      <c r="C106" s="6">
        <v>0</v>
      </c>
    </row>
    <row r="107" s="1" customFormat="1" ht="17" customHeight="1" spans="1:3">
      <c r="A107" s="5">
        <v>2146407</v>
      </c>
      <c r="B107" s="12" t="s">
        <v>157</v>
      </c>
      <c r="C107" s="6">
        <v>0</v>
      </c>
    </row>
    <row r="108" s="1" customFormat="1" ht="17" customHeight="1" spans="1:3">
      <c r="A108" s="5">
        <v>2146499</v>
      </c>
      <c r="B108" s="12" t="s">
        <v>158</v>
      </c>
      <c r="C108" s="6">
        <v>0</v>
      </c>
    </row>
    <row r="109" s="1" customFormat="1" ht="17" customHeight="1" spans="1:3">
      <c r="A109" s="5">
        <v>21468</v>
      </c>
      <c r="B109" s="20" t="s">
        <v>159</v>
      </c>
      <c r="C109" s="6">
        <f>SUM(C110:C115)</f>
        <v>0</v>
      </c>
    </row>
    <row r="110" s="1" customFormat="1" ht="17" customHeight="1" spans="1:3">
      <c r="A110" s="5">
        <v>2146801</v>
      </c>
      <c r="B110" s="12" t="s">
        <v>160</v>
      </c>
      <c r="C110" s="6">
        <v>0</v>
      </c>
    </row>
    <row r="111" s="1" customFormat="1" ht="17" customHeight="1" spans="1:3">
      <c r="A111" s="5">
        <v>2146802</v>
      </c>
      <c r="B111" s="12" t="s">
        <v>161</v>
      </c>
      <c r="C111" s="6">
        <v>0</v>
      </c>
    </row>
    <row r="112" s="1" customFormat="1" ht="17" customHeight="1" spans="1:3">
      <c r="A112" s="5">
        <v>2146803</v>
      </c>
      <c r="B112" s="12" t="s">
        <v>162</v>
      </c>
      <c r="C112" s="6">
        <v>0</v>
      </c>
    </row>
    <row r="113" s="1" customFormat="1" ht="17" customHeight="1" spans="1:3">
      <c r="A113" s="5">
        <v>2146804</v>
      </c>
      <c r="B113" s="12" t="s">
        <v>163</v>
      </c>
      <c r="C113" s="6">
        <v>0</v>
      </c>
    </row>
    <row r="114" s="1" customFormat="1" ht="17" customHeight="1" spans="1:3">
      <c r="A114" s="5">
        <v>2146805</v>
      </c>
      <c r="B114" s="12" t="s">
        <v>164</v>
      </c>
      <c r="C114" s="6">
        <v>0</v>
      </c>
    </row>
    <row r="115" s="1" customFormat="1" ht="17" customHeight="1" spans="1:3">
      <c r="A115" s="5">
        <v>2146899</v>
      </c>
      <c r="B115" s="12" t="s">
        <v>165</v>
      </c>
      <c r="C115" s="6">
        <v>0</v>
      </c>
    </row>
    <row r="116" s="1" customFormat="1" ht="17" customHeight="1" spans="1:3">
      <c r="A116" s="5">
        <v>21469</v>
      </c>
      <c r="B116" s="20" t="s">
        <v>166</v>
      </c>
      <c r="C116" s="6">
        <f>SUM(C117:C124)</f>
        <v>0</v>
      </c>
    </row>
    <row r="117" s="1" customFormat="1" ht="17" customHeight="1" spans="1:3">
      <c r="A117" s="5">
        <v>2146901</v>
      </c>
      <c r="B117" s="12" t="s">
        <v>167</v>
      </c>
      <c r="C117" s="6">
        <v>0</v>
      </c>
    </row>
    <row r="118" s="1" customFormat="1" ht="17" customHeight="1" spans="1:3">
      <c r="A118" s="5">
        <v>2146902</v>
      </c>
      <c r="B118" s="12" t="s">
        <v>168</v>
      </c>
      <c r="C118" s="6">
        <v>0</v>
      </c>
    </row>
    <row r="119" s="1" customFormat="1" ht="17" customHeight="1" spans="1:3">
      <c r="A119" s="5">
        <v>2146903</v>
      </c>
      <c r="B119" s="12" t="s">
        <v>169</v>
      </c>
      <c r="C119" s="6">
        <v>0</v>
      </c>
    </row>
    <row r="120" s="1" customFormat="1" ht="17" customHeight="1" spans="1:3">
      <c r="A120" s="5">
        <v>2146904</v>
      </c>
      <c r="B120" s="12" t="s">
        <v>170</v>
      </c>
      <c r="C120" s="6">
        <v>0</v>
      </c>
    </row>
    <row r="121" s="1" customFormat="1" ht="17" customHeight="1" spans="1:3">
      <c r="A121" s="5">
        <v>2146906</v>
      </c>
      <c r="B121" s="12" t="s">
        <v>171</v>
      </c>
      <c r="C121" s="6">
        <v>0</v>
      </c>
    </row>
    <row r="122" s="1" customFormat="1" ht="17" customHeight="1" spans="1:3">
      <c r="A122" s="5">
        <v>2146907</v>
      </c>
      <c r="B122" s="12" t="s">
        <v>172</v>
      </c>
      <c r="C122" s="6">
        <v>0</v>
      </c>
    </row>
    <row r="123" s="1" customFormat="1" ht="17" customHeight="1" spans="1:3">
      <c r="A123" s="5">
        <v>2146908</v>
      </c>
      <c r="B123" s="12" t="s">
        <v>173</v>
      </c>
      <c r="C123" s="6">
        <v>0</v>
      </c>
    </row>
    <row r="124" s="1" customFormat="1" ht="17" customHeight="1" spans="1:3">
      <c r="A124" s="5">
        <v>2146999</v>
      </c>
      <c r="B124" s="12" t="s">
        <v>174</v>
      </c>
      <c r="C124" s="6">
        <v>0</v>
      </c>
    </row>
    <row r="125" s="1" customFormat="1" ht="17" customHeight="1" spans="1:3">
      <c r="A125" s="5">
        <v>215</v>
      </c>
      <c r="B125" s="20" t="s">
        <v>175</v>
      </c>
      <c r="C125" s="6">
        <f>C126</f>
        <v>0</v>
      </c>
    </row>
    <row r="126" s="1" customFormat="1" ht="17" customHeight="1" spans="1:3">
      <c r="A126" s="5">
        <v>21562</v>
      </c>
      <c r="B126" s="20" t="s">
        <v>176</v>
      </c>
      <c r="C126" s="6">
        <f>SUM(C127:C129)</f>
        <v>0</v>
      </c>
    </row>
    <row r="127" s="1" customFormat="1" ht="17" customHeight="1" spans="1:3">
      <c r="A127" s="5">
        <v>2156201</v>
      </c>
      <c r="B127" s="12" t="s">
        <v>177</v>
      </c>
      <c r="C127" s="6">
        <v>0</v>
      </c>
    </row>
    <row r="128" s="1" customFormat="1" ht="17" customHeight="1" spans="1:3">
      <c r="A128" s="5">
        <v>2156202</v>
      </c>
      <c r="B128" s="12" t="s">
        <v>178</v>
      </c>
      <c r="C128" s="6">
        <v>0</v>
      </c>
    </row>
    <row r="129" s="1" customFormat="1" ht="17" customHeight="1" spans="1:3">
      <c r="A129" s="5">
        <v>2156299</v>
      </c>
      <c r="B129" s="12" t="s">
        <v>179</v>
      </c>
      <c r="C129" s="6">
        <v>0</v>
      </c>
    </row>
    <row r="130" s="1" customFormat="1" ht="17" customHeight="1" spans="1:3">
      <c r="A130" s="5">
        <v>216</v>
      </c>
      <c r="B130" s="20" t="s">
        <v>180</v>
      </c>
      <c r="C130" s="6">
        <f>C131</f>
        <v>25</v>
      </c>
    </row>
    <row r="131" s="1" customFormat="1" ht="17" customHeight="1" spans="1:3">
      <c r="A131" s="5">
        <v>21660</v>
      </c>
      <c r="B131" s="20" t="s">
        <v>181</v>
      </c>
      <c r="C131" s="6">
        <f>SUM(C132:C136)</f>
        <v>25</v>
      </c>
    </row>
    <row r="132" s="1" customFormat="1" ht="17" customHeight="1" spans="1:3">
      <c r="A132" s="5">
        <v>2166001</v>
      </c>
      <c r="B132" s="12" t="s">
        <v>182</v>
      </c>
      <c r="C132" s="6">
        <v>0</v>
      </c>
    </row>
    <row r="133" s="1" customFormat="1" ht="17" customHeight="1" spans="1:3">
      <c r="A133" s="5">
        <v>2166002</v>
      </c>
      <c r="B133" s="12" t="s">
        <v>183</v>
      </c>
      <c r="C133" s="6">
        <v>0</v>
      </c>
    </row>
    <row r="134" s="1" customFormat="1" ht="17" customHeight="1" spans="1:3">
      <c r="A134" s="5">
        <v>2166003</v>
      </c>
      <c r="B134" s="12" t="s">
        <v>184</v>
      </c>
      <c r="C134" s="6">
        <v>0</v>
      </c>
    </row>
    <row r="135" s="1" customFormat="1" ht="17" customHeight="1" spans="1:3">
      <c r="A135" s="5">
        <v>2166004</v>
      </c>
      <c r="B135" s="12" t="s">
        <v>185</v>
      </c>
      <c r="C135" s="6">
        <v>25</v>
      </c>
    </row>
    <row r="136" s="1" customFormat="1" ht="17" customHeight="1" spans="1:3">
      <c r="A136" s="5">
        <v>2166099</v>
      </c>
      <c r="B136" s="12" t="s">
        <v>186</v>
      </c>
      <c r="C136" s="6">
        <v>0</v>
      </c>
    </row>
    <row r="137" s="1" customFormat="1" ht="17" customHeight="1" spans="1:3">
      <c r="A137" s="5">
        <v>217</v>
      </c>
      <c r="B137" s="20" t="s">
        <v>187</v>
      </c>
      <c r="C137" s="6">
        <f>C138</f>
        <v>0</v>
      </c>
    </row>
    <row r="138" s="1" customFormat="1" ht="17" customHeight="1" spans="1:3">
      <c r="A138" s="5">
        <v>21704</v>
      </c>
      <c r="B138" s="20" t="s">
        <v>188</v>
      </c>
      <c r="C138" s="6">
        <f>SUM(C139:C140)</f>
        <v>0</v>
      </c>
    </row>
    <row r="139" s="1" customFormat="1" ht="17" customHeight="1" spans="1:3">
      <c r="A139" s="5">
        <v>2170402</v>
      </c>
      <c r="B139" s="12" t="s">
        <v>189</v>
      </c>
      <c r="C139" s="6">
        <v>0</v>
      </c>
    </row>
    <row r="140" s="1" customFormat="1" ht="17" customHeight="1" spans="1:3">
      <c r="A140" s="5">
        <v>2170403</v>
      </c>
      <c r="B140" s="12" t="s">
        <v>190</v>
      </c>
      <c r="C140" s="6">
        <v>0</v>
      </c>
    </row>
    <row r="141" s="1" customFormat="1" ht="17" customHeight="1" spans="1:3">
      <c r="A141" s="5">
        <v>229</v>
      </c>
      <c r="B141" s="20" t="s">
        <v>191</v>
      </c>
      <c r="C141" s="6">
        <f>C142+C143+C152</f>
        <v>931</v>
      </c>
    </row>
    <row r="142" s="1" customFormat="1" ht="17" customHeight="1" spans="1:3">
      <c r="A142" s="5">
        <v>22904</v>
      </c>
      <c r="B142" s="20" t="s">
        <v>192</v>
      </c>
      <c r="C142" s="6">
        <v>0</v>
      </c>
    </row>
    <row r="143" s="1" customFormat="1" ht="17" customHeight="1" spans="1:3">
      <c r="A143" s="5">
        <v>22908</v>
      </c>
      <c r="B143" s="20" t="s">
        <v>193</v>
      </c>
      <c r="C143" s="6">
        <f>SUM(C144:C151)</f>
        <v>0</v>
      </c>
    </row>
    <row r="144" s="1" customFormat="1" ht="17" customHeight="1" spans="1:3">
      <c r="A144" s="5">
        <v>2290802</v>
      </c>
      <c r="B144" s="12" t="s">
        <v>194</v>
      </c>
      <c r="C144" s="6">
        <v>0</v>
      </c>
    </row>
    <row r="145" s="1" customFormat="1" ht="17" customHeight="1" spans="1:3">
      <c r="A145" s="5">
        <v>2290803</v>
      </c>
      <c r="B145" s="12" t="s">
        <v>195</v>
      </c>
      <c r="C145" s="6">
        <v>0</v>
      </c>
    </row>
    <row r="146" s="1" customFormat="1" ht="17" customHeight="1" spans="1:3">
      <c r="A146" s="5">
        <v>2290804</v>
      </c>
      <c r="B146" s="12" t="s">
        <v>196</v>
      </c>
      <c r="C146" s="6">
        <v>0</v>
      </c>
    </row>
    <row r="147" s="1" customFormat="1" ht="17" customHeight="1" spans="1:3">
      <c r="A147" s="5">
        <v>2290805</v>
      </c>
      <c r="B147" s="12" t="s">
        <v>197</v>
      </c>
      <c r="C147" s="6">
        <v>0</v>
      </c>
    </row>
    <row r="148" s="1" customFormat="1" ht="17" customHeight="1" spans="1:3">
      <c r="A148" s="5">
        <v>2290806</v>
      </c>
      <c r="B148" s="12" t="s">
        <v>198</v>
      </c>
      <c r="C148" s="6">
        <v>0</v>
      </c>
    </row>
    <row r="149" s="1" customFormat="1" ht="17" customHeight="1" spans="1:3">
      <c r="A149" s="5">
        <v>2290807</v>
      </c>
      <c r="B149" s="12" t="s">
        <v>199</v>
      </c>
      <c r="C149" s="6">
        <v>0</v>
      </c>
    </row>
    <row r="150" s="1" customFormat="1" ht="17" customHeight="1" spans="1:3">
      <c r="A150" s="5">
        <v>2290808</v>
      </c>
      <c r="B150" s="12" t="s">
        <v>200</v>
      </c>
      <c r="C150" s="6">
        <v>0</v>
      </c>
    </row>
    <row r="151" s="1" customFormat="1" ht="17" customHeight="1" spans="1:3">
      <c r="A151" s="5">
        <v>2290899</v>
      </c>
      <c r="B151" s="12" t="s">
        <v>201</v>
      </c>
      <c r="C151" s="6">
        <v>0</v>
      </c>
    </row>
    <row r="152" s="1" customFormat="1" ht="17" customHeight="1" spans="1:3">
      <c r="A152" s="5">
        <v>22960</v>
      </c>
      <c r="B152" s="20" t="s">
        <v>202</v>
      </c>
      <c r="C152" s="6">
        <f>SUM(C153:C163)</f>
        <v>931</v>
      </c>
    </row>
    <row r="153" s="1" customFormat="1" ht="17" customHeight="1" spans="1:3">
      <c r="A153" s="5">
        <v>2296001</v>
      </c>
      <c r="B153" s="12" t="s">
        <v>203</v>
      </c>
      <c r="C153" s="6">
        <v>0</v>
      </c>
    </row>
    <row r="154" s="1" customFormat="1" ht="17" customHeight="1" spans="1:3">
      <c r="A154" s="5">
        <v>2296002</v>
      </c>
      <c r="B154" s="12" t="s">
        <v>204</v>
      </c>
      <c r="C154" s="6">
        <v>207</v>
      </c>
    </row>
    <row r="155" s="1" customFormat="1" ht="17" customHeight="1" spans="1:3">
      <c r="A155" s="5">
        <v>2296003</v>
      </c>
      <c r="B155" s="12" t="s">
        <v>205</v>
      </c>
      <c r="C155" s="6">
        <v>188</v>
      </c>
    </row>
    <row r="156" s="1" customFormat="1" ht="17" customHeight="1" spans="1:3">
      <c r="A156" s="5">
        <v>2296004</v>
      </c>
      <c r="B156" s="12" t="s">
        <v>206</v>
      </c>
      <c r="C156" s="6">
        <v>520</v>
      </c>
    </row>
    <row r="157" s="1" customFormat="1" ht="17" customHeight="1" spans="1:3">
      <c r="A157" s="5">
        <v>2296005</v>
      </c>
      <c r="B157" s="12" t="s">
        <v>207</v>
      </c>
      <c r="C157" s="6">
        <v>0</v>
      </c>
    </row>
    <row r="158" s="1" customFormat="1" ht="17" customHeight="1" spans="1:3">
      <c r="A158" s="5">
        <v>2296006</v>
      </c>
      <c r="B158" s="12" t="s">
        <v>208</v>
      </c>
      <c r="C158" s="6">
        <v>16</v>
      </c>
    </row>
    <row r="159" s="1" customFormat="1" ht="17" customHeight="1" spans="1:3">
      <c r="A159" s="5">
        <v>2296010</v>
      </c>
      <c r="B159" s="12" t="s">
        <v>209</v>
      </c>
      <c r="C159" s="6">
        <v>0</v>
      </c>
    </row>
    <row r="160" s="1" customFormat="1" ht="17" customHeight="1" spans="1:3">
      <c r="A160" s="5">
        <v>2296011</v>
      </c>
      <c r="B160" s="12" t="s">
        <v>210</v>
      </c>
      <c r="C160" s="6">
        <v>0</v>
      </c>
    </row>
    <row r="161" s="1" customFormat="1" ht="17" customHeight="1" spans="1:3">
      <c r="A161" s="5">
        <v>2296012</v>
      </c>
      <c r="B161" s="12" t="s">
        <v>211</v>
      </c>
      <c r="C161" s="6">
        <v>0</v>
      </c>
    </row>
    <row r="162" s="1" customFormat="1" ht="17" customHeight="1" spans="1:3">
      <c r="A162" s="5">
        <v>2296013</v>
      </c>
      <c r="B162" s="12" t="s">
        <v>212</v>
      </c>
      <c r="C162" s="6">
        <v>0</v>
      </c>
    </row>
    <row r="163" s="1" customFormat="1" ht="17" customHeight="1" spans="1:3">
      <c r="A163" s="5">
        <v>2296099</v>
      </c>
      <c r="B163" s="12" t="s">
        <v>213</v>
      </c>
      <c r="C163" s="6">
        <v>0</v>
      </c>
    </row>
    <row r="164" s="1" customFormat="1" ht="17" customHeight="1" spans="1:3">
      <c r="A164" s="5">
        <v>232</v>
      </c>
      <c r="B164" s="20" t="s">
        <v>214</v>
      </c>
      <c r="C164" s="6">
        <f>C165</f>
        <v>1237</v>
      </c>
    </row>
    <row r="165" s="1" customFormat="1" ht="17" customHeight="1" spans="1:3">
      <c r="A165" s="5">
        <v>23204</v>
      </c>
      <c r="B165" s="20" t="s">
        <v>215</v>
      </c>
      <c r="C165" s="6">
        <f>SUM(C166:C182)</f>
        <v>1237</v>
      </c>
    </row>
    <row r="166" s="1" customFormat="1" ht="17" customHeight="1" spans="1:3">
      <c r="A166" s="5">
        <v>2320401</v>
      </c>
      <c r="B166" s="12" t="s">
        <v>216</v>
      </c>
      <c r="C166" s="6">
        <v>0</v>
      </c>
    </row>
    <row r="167" s="1" customFormat="1" ht="17" customHeight="1" spans="1:3">
      <c r="A167" s="5">
        <v>2320402</v>
      </c>
      <c r="B167" s="12" t="s">
        <v>217</v>
      </c>
      <c r="C167" s="6">
        <v>0</v>
      </c>
    </row>
    <row r="168" s="1" customFormat="1" ht="17" customHeight="1" spans="1:3">
      <c r="A168" s="5">
        <v>2320405</v>
      </c>
      <c r="B168" s="12" t="s">
        <v>218</v>
      </c>
      <c r="C168" s="6">
        <v>0</v>
      </c>
    </row>
    <row r="169" s="1" customFormat="1" ht="17.25" customHeight="1" spans="1:3">
      <c r="A169" s="5">
        <v>2320411</v>
      </c>
      <c r="B169" s="12" t="s">
        <v>219</v>
      </c>
      <c r="C169" s="6">
        <v>1237</v>
      </c>
    </row>
    <row r="170" s="1" customFormat="1" ht="17.25" customHeight="1" spans="1:3">
      <c r="A170" s="5">
        <v>2320412</v>
      </c>
      <c r="B170" s="12" t="s">
        <v>220</v>
      </c>
      <c r="C170" s="6">
        <v>0</v>
      </c>
    </row>
    <row r="171" s="1" customFormat="1" ht="17.25" customHeight="1" spans="1:3">
      <c r="A171" s="5">
        <v>2320413</v>
      </c>
      <c r="B171" s="12" t="s">
        <v>221</v>
      </c>
      <c r="C171" s="6">
        <v>0</v>
      </c>
    </row>
    <row r="172" s="1" customFormat="1" ht="17.25" customHeight="1" spans="1:3">
      <c r="A172" s="5">
        <v>2320414</v>
      </c>
      <c r="B172" s="12" t="s">
        <v>222</v>
      </c>
      <c r="C172" s="6">
        <v>0</v>
      </c>
    </row>
    <row r="173" s="1" customFormat="1" ht="17.25" customHeight="1" spans="1:3">
      <c r="A173" s="5">
        <v>2320415</v>
      </c>
      <c r="B173" s="12" t="s">
        <v>223</v>
      </c>
      <c r="C173" s="6">
        <v>0</v>
      </c>
    </row>
    <row r="174" s="1" customFormat="1" ht="17.25" customHeight="1" spans="1:3">
      <c r="A174" s="5">
        <v>2320416</v>
      </c>
      <c r="B174" s="12" t="s">
        <v>224</v>
      </c>
      <c r="C174" s="6">
        <v>0</v>
      </c>
    </row>
    <row r="175" s="1" customFormat="1" ht="17.25" customHeight="1" spans="1:3">
      <c r="A175" s="5">
        <v>2320417</v>
      </c>
      <c r="B175" s="12" t="s">
        <v>225</v>
      </c>
      <c r="C175" s="6">
        <v>0</v>
      </c>
    </row>
    <row r="176" s="1" customFormat="1" ht="17.25" customHeight="1" spans="1:3">
      <c r="A176" s="5">
        <v>2320418</v>
      </c>
      <c r="B176" s="12" t="s">
        <v>226</v>
      </c>
      <c r="C176" s="6">
        <v>0</v>
      </c>
    </row>
    <row r="177" s="1" customFormat="1" ht="17.25" customHeight="1" spans="1:3">
      <c r="A177" s="5">
        <v>2320419</v>
      </c>
      <c r="B177" s="12" t="s">
        <v>227</v>
      </c>
      <c r="C177" s="6">
        <v>0</v>
      </c>
    </row>
    <row r="178" s="1" customFormat="1" ht="17.25" customHeight="1" spans="1:3">
      <c r="A178" s="5">
        <v>2320420</v>
      </c>
      <c r="B178" s="12" t="s">
        <v>228</v>
      </c>
      <c r="C178" s="6">
        <v>0</v>
      </c>
    </row>
    <row r="179" s="1" customFormat="1" ht="17.25" customHeight="1" spans="1:3">
      <c r="A179" s="5">
        <v>2320431</v>
      </c>
      <c r="B179" s="12" t="s">
        <v>229</v>
      </c>
      <c r="C179" s="6">
        <v>0</v>
      </c>
    </row>
    <row r="180" s="1" customFormat="1" ht="17" customHeight="1" spans="1:3">
      <c r="A180" s="5">
        <v>2320432</v>
      </c>
      <c r="B180" s="12" t="s">
        <v>230</v>
      </c>
      <c r="C180" s="6">
        <v>0</v>
      </c>
    </row>
    <row r="181" s="1" customFormat="1" ht="17" customHeight="1" spans="1:3">
      <c r="A181" s="5">
        <v>2320498</v>
      </c>
      <c r="B181" s="12" t="s">
        <v>231</v>
      </c>
      <c r="C181" s="6">
        <v>0</v>
      </c>
    </row>
    <row r="182" s="1" customFormat="1" ht="17" customHeight="1" spans="1:3">
      <c r="A182" s="5">
        <v>2320499</v>
      </c>
      <c r="B182" s="12" t="s">
        <v>232</v>
      </c>
      <c r="C182" s="6">
        <v>0</v>
      </c>
    </row>
    <row r="183" s="1" customFormat="1" ht="17" customHeight="1" spans="1:3">
      <c r="A183" s="5">
        <v>233</v>
      </c>
      <c r="B183" s="20" t="s">
        <v>233</v>
      </c>
      <c r="C183" s="6">
        <f>C184</f>
        <v>32</v>
      </c>
    </row>
    <row r="184" s="1" customFormat="1" ht="17" customHeight="1" spans="1:3">
      <c r="A184" s="5">
        <v>23304</v>
      </c>
      <c r="B184" s="20" t="s">
        <v>234</v>
      </c>
      <c r="C184" s="6">
        <f>SUM(C185:C201)</f>
        <v>32</v>
      </c>
    </row>
    <row r="185" s="1" customFormat="1" ht="17" customHeight="1" spans="1:3">
      <c r="A185" s="5">
        <v>2330401</v>
      </c>
      <c r="B185" s="12" t="s">
        <v>235</v>
      </c>
      <c r="C185" s="6">
        <v>0</v>
      </c>
    </row>
    <row r="186" s="1" customFormat="1" ht="17" customHeight="1" spans="1:3">
      <c r="A186" s="5">
        <v>2330402</v>
      </c>
      <c r="B186" s="12" t="s">
        <v>236</v>
      </c>
      <c r="C186" s="6">
        <v>0</v>
      </c>
    </row>
    <row r="187" s="1" customFormat="1" ht="17" customHeight="1" spans="1:3">
      <c r="A187" s="5">
        <v>2330405</v>
      </c>
      <c r="B187" s="12" t="s">
        <v>237</v>
      </c>
      <c r="C187" s="6">
        <v>0</v>
      </c>
    </row>
    <row r="188" s="1" customFormat="1" ht="17" customHeight="1" spans="1:3">
      <c r="A188" s="5">
        <v>2330411</v>
      </c>
      <c r="B188" s="12" t="s">
        <v>238</v>
      </c>
      <c r="C188" s="6">
        <v>32</v>
      </c>
    </row>
    <row r="189" s="1" customFormat="1" ht="17" customHeight="1" spans="1:3">
      <c r="A189" s="5">
        <v>2330412</v>
      </c>
      <c r="B189" s="12" t="s">
        <v>239</v>
      </c>
      <c r="C189" s="6">
        <v>0</v>
      </c>
    </row>
    <row r="190" s="1" customFormat="1" ht="17" customHeight="1" spans="1:3">
      <c r="A190" s="5">
        <v>2330413</v>
      </c>
      <c r="B190" s="12" t="s">
        <v>240</v>
      </c>
      <c r="C190" s="6">
        <v>0</v>
      </c>
    </row>
    <row r="191" s="1" customFormat="1" ht="17" customHeight="1" spans="1:3">
      <c r="A191" s="5">
        <v>2330414</v>
      </c>
      <c r="B191" s="12" t="s">
        <v>241</v>
      </c>
      <c r="C191" s="6">
        <v>0</v>
      </c>
    </row>
    <row r="192" s="1" customFormat="1" ht="17" customHeight="1" spans="1:3">
      <c r="A192" s="5">
        <v>2330415</v>
      </c>
      <c r="B192" s="12" t="s">
        <v>242</v>
      </c>
      <c r="C192" s="6">
        <v>0</v>
      </c>
    </row>
    <row r="193" s="1" customFormat="1" ht="17" customHeight="1" spans="1:3">
      <c r="A193" s="5">
        <v>2330416</v>
      </c>
      <c r="B193" s="12" t="s">
        <v>243</v>
      </c>
      <c r="C193" s="6">
        <v>0</v>
      </c>
    </row>
    <row r="194" s="1" customFormat="1" ht="17" customHeight="1" spans="1:3">
      <c r="A194" s="5">
        <v>2330417</v>
      </c>
      <c r="B194" s="12" t="s">
        <v>244</v>
      </c>
      <c r="C194" s="6">
        <v>0</v>
      </c>
    </row>
    <row r="195" s="1" customFormat="1" ht="17" customHeight="1" spans="1:3">
      <c r="A195" s="5">
        <v>2330418</v>
      </c>
      <c r="B195" s="12" t="s">
        <v>245</v>
      </c>
      <c r="C195" s="6">
        <v>0</v>
      </c>
    </row>
    <row r="196" s="1" customFormat="1" ht="17" customHeight="1" spans="1:3">
      <c r="A196" s="5">
        <v>2330419</v>
      </c>
      <c r="B196" s="12" t="s">
        <v>246</v>
      </c>
      <c r="C196" s="6">
        <v>0</v>
      </c>
    </row>
    <row r="197" s="1" customFormat="1" ht="17" customHeight="1" spans="1:3">
      <c r="A197" s="5">
        <v>2330420</v>
      </c>
      <c r="B197" s="12" t="s">
        <v>247</v>
      </c>
      <c r="C197" s="6">
        <v>0</v>
      </c>
    </row>
    <row r="198" s="1" customFormat="1" ht="17" customHeight="1" spans="1:3">
      <c r="A198" s="5">
        <v>2330431</v>
      </c>
      <c r="B198" s="12" t="s">
        <v>248</v>
      </c>
      <c r="C198" s="6">
        <v>0</v>
      </c>
    </row>
    <row r="199" s="1" customFormat="1" ht="17" customHeight="1" spans="1:3">
      <c r="A199" s="5">
        <v>2330432</v>
      </c>
      <c r="B199" s="12" t="s">
        <v>249</v>
      </c>
      <c r="C199" s="6">
        <v>0</v>
      </c>
    </row>
    <row r="200" s="1" customFormat="1" ht="17" customHeight="1" spans="1:3">
      <c r="A200" s="5">
        <v>2330498</v>
      </c>
      <c r="B200" s="12" t="s">
        <v>250</v>
      </c>
      <c r="C200" s="6">
        <v>0</v>
      </c>
    </row>
    <row r="201" s="1" customFormat="1" ht="17" customHeight="1" spans="1:3">
      <c r="A201" s="5">
        <v>2330499</v>
      </c>
      <c r="B201" s="12" t="s">
        <v>251</v>
      </c>
      <c r="C201" s="6">
        <v>0</v>
      </c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tabSelected="1" workbookViewId="0">
      <selection activeCell="G10" sqref="G10"/>
    </sheetView>
  </sheetViews>
  <sheetFormatPr defaultColWidth="9.125" defaultRowHeight="14.25"/>
  <cols>
    <col min="1" max="1" width="38.5" style="1" customWidth="1"/>
    <col min="2" max="8" width="13.25" style="1" customWidth="1"/>
    <col min="9" max="9" width="13.75" style="1" customWidth="1"/>
    <col min="10" max="10" width="36" style="1" customWidth="1"/>
    <col min="11" max="16" width="11.375" style="1" customWidth="1"/>
    <col min="17" max="17" width="35.625" style="1" customWidth="1"/>
    <col min="18" max="20" width="11.625" style="1" customWidth="1"/>
    <col min="21" max="256" width="9.125" style="1" customWidth="1"/>
    <col min="257" max="16384" width="9.125" style="1"/>
  </cols>
  <sheetData>
    <row r="1" s="1" customFormat="1" ht="38.65" customHeight="1" spans="1:20">
      <c r="A1" s="2" t="s">
        <v>252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="1" customFormat="1" ht="17.1" customHeight="1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1" customFormat="1" ht="15.95" customHeight="1" spans="1:20">
      <c r="A3" s="8" t="s">
        <v>253</v>
      </c>
      <c r="B3" s="8" t="s">
        <v>254</v>
      </c>
      <c r="C3" s="8" t="s">
        <v>255</v>
      </c>
      <c r="D3" s="8" t="s">
        <v>256</v>
      </c>
      <c r="E3" s="9" t="s">
        <v>257</v>
      </c>
      <c r="F3" s="8" t="s">
        <v>258</v>
      </c>
      <c r="G3" s="8" t="s">
        <v>259</v>
      </c>
      <c r="H3" s="8" t="s">
        <v>260</v>
      </c>
      <c r="I3" s="9" t="s">
        <v>261</v>
      </c>
      <c r="J3" s="8" t="s">
        <v>262</v>
      </c>
      <c r="K3" s="8" t="s">
        <v>254</v>
      </c>
      <c r="L3" s="8" t="s">
        <v>263</v>
      </c>
      <c r="M3" s="8" t="s">
        <v>264</v>
      </c>
      <c r="N3" s="8" t="s">
        <v>265</v>
      </c>
      <c r="O3" s="8" t="s">
        <v>266</v>
      </c>
      <c r="P3" s="9" t="s">
        <v>267</v>
      </c>
      <c r="Q3" s="8" t="s">
        <v>268</v>
      </c>
      <c r="R3" s="8" t="s">
        <v>254</v>
      </c>
      <c r="S3" s="9" t="s">
        <v>269</v>
      </c>
      <c r="T3" s="8" t="s">
        <v>270</v>
      </c>
    </row>
    <row r="4" s="1" customFormat="1" ht="33.95" customHeight="1" spans="1:20">
      <c r="A4" s="10"/>
      <c r="B4" s="10"/>
      <c r="C4" s="10"/>
      <c r="D4" s="10"/>
      <c r="E4" s="11"/>
      <c r="F4" s="10"/>
      <c r="G4" s="10"/>
      <c r="H4" s="10"/>
      <c r="I4" s="11"/>
      <c r="J4" s="10"/>
      <c r="K4" s="10"/>
      <c r="L4" s="10"/>
      <c r="M4" s="10"/>
      <c r="N4" s="10"/>
      <c r="O4" s="10"/>
      <c r="P4" s="10"/>
      <c r="Q4" s="10"/>
      <c r="R4" s="10"/>
      <c r="S4" s="11"/>
      <c r="T4" s="10"/>
    </row>
    <row r="5" s="1" customFormat="1" ht="17.25" customHeight="1" spans="1:20">
      <c r="A5" s="12" t="s">
        <v>271</v>
      </c>
      <c r="B5" s="6">
        <f t="shared" ref="B5:B26" si="0">SUM(C5:I5)</f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12" t="s">
        <v>272</v>
      </c>
      <c r="K5" s="6">
        <f t="shared" ref="K5:K26" si="1">SUM(L5:P5)</f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12" t="s">
        <v>273</v>
      </c>
      <c r="R5" s="6">
        <f t="shared" ref="R5:R26" si="2">SUM(S5:T5)</f>
        <v>0</v>
      </c>
      <c r="S5" s="6">
        <v>0</v>
      </c>
      <c r="T5" s="6">
        <v>0</v>
      </c>
    </row>
    <row r="6" s="1" customFormat="1" ht="17.25" customHeight="1" spans="1:20">
      <c r="A6" s="13" t="s">
        <v>274</v>
      </c>
      <c r="B6" s="14">
        <f t="shared" si="0"/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3" t="s">
        <v>275</v>
      </c>
      <c r="K6" s="14">
        <f t="shared" si="1"/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3" t="s">
        <v>276</v>
      </c>
      <c r="R6" s="14">
        <f t="shared" si="2"/>
        <v>0</v>
      </c>
      <c r="S6" s="14">
        <v>0</v>
      </c>
      <c r="T6" s="14">
        <v>0</v>
      </c>
    </row>
    <row r="7" s="1" customFormat="1" ht="17.25" customHeight="1" spans="1:20">
      <c r="A7" s="5" t="s">
        <v>277</v>
      </c>
      <c r="B7" s="6">
        <f t="shared" si="0"/>
        <v>30</v>
      </c>
      <c r="C7" s="6">
        <v>0</v>
      </c>
      <c r="D7" s="6">
        <v>30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5" t="s">
        <v>278</v>
      </c>
      <c r="K7" s="6">
        <f t="shared" si="1"/>
        <v>30</v>
      </c>
      <c r="L7" s="6">
        <v>30</v>
      </c>
      <c r="M7" s="6">
        <v>0</v>
      </c>
      <c r="N7" s="6">
        <v>0</v>
      </c>
      <c r="O7" s="6">
        <v>0</v>
      </c>
      <c r="P7" s="6">
        <v>0</v>
      </c>
      <c r="Q7" s="5" t="s">
        <v>279</v>
      </c>
      <c r="R7" s="6">
        <f t="shared" si="2"/>
        <v>0</v>
      </c>
      <c r="S7" s="6">
        <v>0</v>
      </c>
      <c r="T7" s="6">
        <v>0</v>
      </c>
    </row>
    <row r="8" s="1" customFormat="1" ht="17.25" customHeight="1" spans="1:20">
      <c r="A8" s="5" t="s">
        <v>280</v>
      </c>
      <c r="B8" s="6">
        <f t="shared" si="0"/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5" t="s">
        <v>281</v>
      </c>
      <c r="K8" s="6">
        <f t="shared" si="1"/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5" t="s">
        <v>282</v>
      </c>
      <c r="R8" s="6">
        <f t="shared" si="2"/>
        <v>0</v>
      </c>
      <c r="S8" s="6">
        <v>0</v>
      </c>
      <c r="T8" s="6">
        <v>0</v>
      </c>
    </row>
    <row r="9" s="1" customFormat="1" ht="17.25" customHeight="1" spans="1:20">
      <c r="A9" s="5" t="s">
        <v>283</v>
      </c>
      <c r="B9" s="6">
        <f t="shared" si="0"/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5" t="s">
        <v>284</v>
      </c>
      <c r="K9" s="6">
        <f t="shared" si="1"/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5" t="s">
        <v>285</v>
      </c>
      <c r="R9" s="6">
        <f t="shared" si="2"/>
        <v>0</v>
      </c>
      <c r="S9" s="6">
        <v>0</v>
      </c>
      <c r="T9" s="6">
        <v>0</v>
      </c>
    </row>
    <row r="10" s="1" customFormat="1" ht="17.25" customHeight="1" spans="1:20">
      <c r="A10" s="5" t="s">
        <v>286</v>
      </c>
      <c r="B10" s="6">
        <f t="shared" si="0"/>
        <v>48768</v>
      </c>
      <c r="C10" s="6">
        <v>18671</v>
      </c>
      <c r="D10" s="6">
        <v>265</v>
      </c>
      <c r="E10" s="6">
        <v>0</v>
      </c>
      <c r="F10" s="6">
        <v>912</v>
      </c>
      <c r="G10" s="6">
        <v>0</v>
      </c>
      <c r="H10" s="6">
        <v>28920</v>
      </c>
      <c r="I10" s="6">
        <v>0</v>
      </c>
      <c r="J10" s="5" t="s">
        <v>287</v>
      </c>
      <c r="K10" s="6">
        <f t="shared" si="1"/>
        <v>48768</v>
      </c>
      <c r="L10" s="6">
        <v>47048</v>
      </c>
      <c r="M10" s="6">
        <v>0</v>
      </c>
      <c r="N10" s="6">
        <v>0</v>
      </c>
      <c r="O10" s="6">
        <v>1720</v>
      </c>
      <c r="P10" s="6">
        <v>0</v>
      </c>
      <c r="Q10" s="5" t="s">
        <v>288</v>
      </c>
      <c r="R10" s="6">
        <f t="shared" si="2"/>
        <v>0</v>
      </c>
      <c r="S10" s="6">
        <v>0</v>
      </c>
      <c r="T10" s="6">
        <v>0</v>
      </c>
    </row>
    <row r="11" s="1" customFormat="1" ht="17.1" customHeight="1" spans="1:20">
      <c r="A11" s="5" t="s">
        <v>289</v>
      </c>
      <c r="B11" s="6">
        <f t="shared" si="0"/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5" t="s">
        <v>290</v>
      </c>
      <c r="K11" s="6">
        <f t="shared" si="1"/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5" t="s">
        <v>291</v>
      </c>
      <c r="R11" s="6">
        <f t="shared" si="2"/>
        <v>0</v>
      </c>
      <c r="S11" s="6">
        <v>0</v>
      </c>
      <c r="T11" s="6">
        <v>0</v>
      </c>
    </row>
    <row r="12" s="1" customFormat="1" ht="17.1" customHeight="1" spans="1:20">
      <c r="A12" s="5" t="s">
        <v>292</v>
      </c>
      <c r="B12" s="6">
        <f t="shared" si="0"/>
        <v>847</v>
      </c>
      <c r="C12" s="6">
        <v>726</v>
      </c>
      <c r="D12" s="6">
        <v>0</v>
      </c>
      <c r="E12" s="6">
        <v>0</v>
      </c>
      <c r="F12" s="6">
        <v>121</v>
      </c>
      <c r="G12" s="6">
        <v>0</v>
      </c>
      <c r="H12" s="6">
        <v>0</v>
      </c>
      <c r="I12" s="6">
        <v>0</v>
      </c>
      <c r="J12" s="5" t="s">
        <v>293</v>
      </c>
      <c r="K12" s="6">
        <f t="shared" si="1"/>
        <v>847</v>
      </c>
      <c r="L12" s="6">
        <v>540</v>
      </c>
      <c r="M12" s="6">
        <v>307</v>
      </c>
      <c r="N12" s="6">
        <v>0</v>
      </c>
      <c r="O12" s="6">
        <v>0</v>
      </c>
      <c r="P12" s="6">
        <v>0</v>
      </c>
      <c r="Q12" s="5" t="s">
        <v>294</v>
      </c>
      <c r="R12" s="6">
        <f t="shared" si="2"/>
        <v>0</v>
      </c>
      <c r="S12" s="6">
        <v>0</v>
      </c>
      <c r="T12" s="6">
        <v>0</v>
      </c>
    </row>
    <row r="13" s="1" customFormat="1" ht="17.1" customHeight="1" spans="1:20">
      <c r="A13" s="5" t="s">
        <v>295</v>
      </c>
      <c r="B13" s="6">
        <f t="shared" si="0"/>
        <v>2121</v>
      </c>
      <c r="C13" s="6">
        <v>1398</v>
      </c>
      <c r="D13" s="6">
        <v>0</v>
      </c>
      <c r="E13" s="6">
        <v>0</v>
      </c>
      <c r="F13" s="6">
        <v>723</v>
      </c>
      <c r="G13" s="6">
        <v>0</v>
      </c>
      <c r="H13" s="6">
        <v>0</v>
      </c>
      <c r="I13" s="6">
        <v>0</v>
      </c>
      <c r="J13" s="5" t="s">
        <v>296</v>
      </c>
      <c r="K13" s="6">
        <f t="shared" si="1"/>
        <v>2043</v>
      </c>
      <c r="L13" s="6">
        <v>2043</v>
      </c>
      <c r="M13" s="6">
        <v>0</v>
      </c>
      <c r="N13" s="6">
        <v>0</v>
      </c>
      <c r="O13" s="6">
        <v>0</v>
      </c>
      <c r="P13" s="6">
        <v>0</v>
      </c>
      <c r="Q13" s="5" t="s">
        <v>297</v>
      </c>
      <c r="R13" s="6">
        <f t="shared" si="2"/>
        <v>78</v>
      </c>
      <c r="S13" s="6">
        <v>0</v>
      </c>
      <c r="T13" s="6">
        <v>78</v>
      </c>
    </row>
    <row r="14" s="1" customFormat="1" ht="17.1" customHeight="1" spans="1:20">
      <c r="A14" s="5" t="s">
        <v>298</v>
      </c>
      <c r="B14" s="6">
        <f t="shared" si="0"/>
        <v>390</v>
      </c>
      <c r="C14" s="6">
        <v>385</v>
      </c>
      <c r="D14" s="6">
        <v>0</v>
      </c>
      <c r="E14" s="6">
        <v>0</v>
      </c>
      <c r="F14" s="6">
        <v>5</v>
      </c>
      <c r="G14" s="6">
        <v>0</v>
      </c>
      <c r="H14" s="6">
        <v>0</v>
      </c>
      <c r="I14" s="6">
        <v>0</v>
      </c>
      <c r="J14" s="5" t="s">
        <v>299</v>
      </c>
      <c r="K14" s="6">
        <f t="shared" si="1"/>
        <v>390</v>
      </c>
      <c r="L14" s="6">
        <v>390</v>
      </c>
      <c r="M14" s="6">
        <v>0</v>
      </c>
      <c r="N14" s="6">
        <v>0</v>
      </c>
      <c r="O14" s="6">
        <v>0</v>
      </c>
      <c r="P14" s="6">
        <v>0</v>
      </c>
      <c r="Q14" s="5" t="s">
        <v>300</v>
      </c>
      <c r="R14" s="6">
        <f t="shared" si="2"/>
        <v>0</v>
      </c>
      <c r="S14" s="6">
        <v>0</v>
      </c>
      <c r="T14" s="6">
        <v>0</v>
      </c>
    </row>
    <row r="15" s="1" customFormat="1" ht="17.1" customHeight="1" spans="1:20">
      <c r="A15" s="5" t="s">
        <v>301</v>
      </c>
      <c r="B15" s="6">
        <f t="shared" si="0"/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5" t="s">
        <v>302</v>
      </c>
      <c r="K15" s="6">
        <f t="shared" si="1"/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5" t="s">
        <v>303</v>
      </c>
      <c r="R15" s="6">
        <f t="shared" si="2"/>
        <v>0</v>
      </c>
      <c r="S15" s="6">
        <v>0</v>
      </c>
      <c r="T15" s="6">
        <v>0</v>
      </c>
    </row>
    <row r="16" s="1" customFormat="1" ht="17.1" customHeight="1" spans="1:20">
      <c r="A16" s="5" t="s">
        <v>304</v>
      </c>
      <c r="B16" s="6">
        <f t="shared" si="0"/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5" t="s">
        <v>305</v>
      </c>
      <c r="K16" s="6">
        <f t="shared" si="1"/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5" t="s">
        <v>306</v>
      </c>
      <c r="R16" s="6">
        <f t="shared" si="2"/>
        <v>0</v>
      </c>
      <c r="S16" s="6">
        <v>0</v>
      </c>
      <c r="T16" s="6">
        <v>0</v>
      </c>
    </row>
    <row r="17" s="1" customFormat="1" ht="17.1" customHeight="1" spans="1:20">
      <c r="A17" s="5" t="s">
        <v>307</v>
      </c>
      <c r="B17" s="6">
        <f t="shared" si="0"/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5" t="s">
        <v>308</v>
      </c>
      <c r="K17" s="6">
        <f t="shared" si="1"/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5" t="s">
        <v>309</v>
      </c>
      <c r="R17" s="6">
        <f t="shared" si="2"/>
        <v>0</v>
      </c>
      <c r="S17" s="6">
        <v>0</v>
      </c>
      <c r="T17" s="6">
        <v>0</v>
      </c>
    </row>
    <row r="18" s="1" customFormat="1" ht="17.1" customHeight="1" spans="1:20">
      <c r="A18" s="5" t="s">
        <v>310</v>
      </c>
      <c r="B18" s="6">
        <f t="shared" si="0"/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15" t="s">
        <v>311</v>
      </c>
      <c r="K18" s="6">
        <f t="shared" si="1"/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5" t="s">
        <v>312</v>
      </c>
      <c r="R18" s="6">
        <f t="shared" si="2"/>
        <v>0</v>
      </c>
      <c r="S18" s="6">
        <v>0</v>
      </c>
      <c r="T18" s="6">
        <v>0</v>
      </c>
    </row>
    <row r="19" s="1" customFormat="1" ht="17.1" customHeight="1" spans="1:20">
      <c r="A19" s="5" t="s">
        <v>313</v>
      </c>
      <c r="B19" s="6">
        <f t="shared" si="0"/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5" t="s">
        <v>314</v>
      </c>
      <c r="K19" s="6">
        <f t="shared" si="1"/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5" t="s">
        <v>315</v>
      </c>
      <c r="R19" s="6">
        <f t="shared" si="2"/>
        <v>0</v>
      </c>
      <c r="S19" s="6">
        <v>0</v>
      </c>
      <c r="T19" s="6">
        <v>0</v>
      </c>
    </row>
    <row r="20" s="1" customFormat="1" ht="17.1" customHeight="1" spans="1:20">
      <c r="A20" s="5" t="s">
        <v>316</v>
      </c>
      <c r="B20" s="6">
        <f t="shared" si="0"/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5" t="s">
        <v>317</v>
      </c>
      <c r="K20" s="6">
        <f t="shared" si="1"/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5" t="s">
        <v>318</v>
      </c>
      <c r="R20" s="6">
        <f t="shared" si="2"/>
        <v>0</v>
      </c>
      <c r="S20" s="6">
        <v>0</v>
      </c>
      <c r="T20" s="6">
        <v>0</v>
      </c>
    </row>
    <row r="21" s="1" customFormat="1" ht="17.1" customHeight="1" spans="1:20">
      <c r="A21" s="5" t="s">
        <v>319</v>
      </c>
      <c r="B21" s="6">
        <f t="shared" si="0"/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5" t="s">
        <v>320</v>
      </c>
      <c r="K21" s="6">
        <f t="shared" si="1"/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5" t="s">
        <v>321</v>
      </c>
      <c r="R21" s="6">
        <f t="shared" si="2"/>
        <v>0</v>
      </c>
      <c r="S21" s="6">
        <v>0</v>
      </c>
      <c r="T21" s="6">
        <v>0</v>
      </c>
    </row>
    <row r="22" s="1" customFormat="1" ht="17.1" customHeight="1" spans="1:20">
      <c r="A22" s="5" t="s">
        <v>322</v>
      </c>
      <c r="B22" s="6">
        <f t="shared" si="0"/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5" t="s">
        <v>323</v>
      </c>
      <c r="K22" s="6">
        <f t="shared" si="1"/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5" t="s">
        <v>324</v>
      </c>
      <c r="R22" s="6">
        <f t="shared" si="2"/>
        <v>0</v>
      </c>
      <c r="S22" s="6">
        <v>0</v>
      </c>
      <c r="T22" s="6">
        <v>0</v>
      </c>
    </row>
    <row r="23" s="1" customFormat="1" ht="17.1" customHeight="1" spans="1:20">
      <c r="A23" s="5" t="s">
        <v>325</v>
      </c>
      <c r="B23" s="6">
        <f t="shared" si="0"/>
        <v>25</v>
      </c>
      <c r="C23" s="6">
        <v>0</v>
      </c>
      <c r="D23" s="6">
        <v>25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5" t="s">
        <v>326</v>
      </c>
      <c r="K23" s="6">
        <f t="shared" si="1"/>
        <v>25</v>
      </c>
      <c r="L23" s="6">
        <v>25</v>
      </c>
      <c r="M23" s="6">
        <v>0</v>
      </c>
      <c r="N23" s="6">
        <v>0</v>
      </c>
      <c r="O23" s="6">
        <v>0</v>
      </c>
      <c r="P23" s="6">
        <v>0</v>
      </c>
      <c r="Q23" s="5" t="s">
        <v>327</v>
      </c>
      <c r="R23" s="6">
        <f t="shared" si="2"/>
        <v>0</v>
      </c>
      <c r="S23" s="6">
        <v>0</v>
      </c>
      <c r="T23" s="6">
        <v>0</v>
      </c>
    </row>
    <row r="24" s="1" customFormat="1" ht="17.25" customHeight="1" spans="1:20">
      <c r="A24" s="5" t="s">
        <v>328</v>
      </c>
      <c r="B24" s="6">
        <f t="shared" si="0"/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5" t="s">
        <v>329</v>
      </c>
      <c r="K24" s="6">
        <f t="shared" si="1"/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5" t="s">
        <v>330</v>
      </c>
      <c r="R24" s="6">
        <f t="shared" si="2"/>
        <v>0</v>
      </c>
      <c r="S24" s="6">
        <v>0</v>
      </c>
      <c r="T24" s="6">
        <v>0</v>
      </c>
    </row>
    <row r="25" s="1" customFormat="1" ht="17.25" customHeight="1" spans="1:20">
      <c r="A25" s="5" t="s">
        <v>331</v>
      </c>
      <c r="B25" s="6">
        <f t="shared" si="0"/>
        <v>937</v>
      </c>
      <c r="C25" s="6">
        <v>0</v>
      </c>
      <c r="D25" s="6">
        <v>912</v>
      </c>
      <c r="E25" s="6">
        <v>0</v>
      </c>
      <c r="F25" s="6">
        <v>25</v>
      </c>
      <c r="G25" s="6">
        <v>0</v>
      </c>
      <c r="H25" s="6">
        <v>0</v>
      </c>
      <c r="I25" s="6">
        <v>0</v>
      </c>
      <c r="J25" s="5" t="s">
        <v>332</v>
      </c>
      <c r="K25" s="6">
        <f t="shared" si="1"/>
        <v>931</v>
      </c>
      <c r="L25" s="6">
        <v>931</v>
      </c>
      <c r="M25" s="6">
        <v>0</v>
      </c>
      <c r="N25" s="6">
        <v>0</v>
      </c>
      <c r="O25" s="6">
        <v>0</v>
      </c>
      <c r="P25" s="6">
        <v>0</v>
      </c>
      <c r="Q25" s="5" t="s">
        <v>333</v>
      </c>
      <c r="R25" s="6">
        <f t="shared" si="2"/>
        <v>6</v>
      </c>
      <c r="S25" s="6">
        <v>0</v>
      </c>
      <c r="T25" s="6">
        <v>6</v>
      </c>
    </row>
    <row r="26" s="1" customFormat="1" ht="17.25" customHeight="1" spans="1:20">
      <c r="A26" s="5" t="s">
        <v>334</v>
      </c>
      <c r="B26" s="6">
        <f t="shared" si="0"/>
        <v>21</v>
      </c>
      <c r="C26" s="6">
        <v>0</v>
      </c>
      <c r="D26" s="6">
        <v>0</v>
      </c>
      <c r="E26" s="6">
        <v>0</v>
      </c>
      <c r="F26" s="6">
        <v>21</v>
      </c>
      <c r="G26" s="6">
        <v>0</v>
      </c>
      <c r="H26" s="6">
        <v>0</v>
      </c>
      <c r="I26" s="6">
        <v>0</v>
      </c>
      <c r="J26" s="5" t="s">
        <v>335</v>
      </c>
      <c r="K26" s="6">
        <f t="shared" si="1"/>
        <v>21</v>
      </c>
      <c r="L26" s="6">
        <v>0</v>
      </c>
      <c r="M26" s="6">
        <v>0</v>
      </c>
      <c r="N26" s="6">
        <v>21</v>
      </c>
      <c r="O26" s="6">
        <v>0</v>
      </c>
      <c r="P26" s="6">
        <v>0</v>
      </c>
      <c r="Q26" s="5" t="s">
        <v>336</v>
      </c>
      <c r="R26" s="6">
        <f t="shared" si="2"/>
        <v>0</v>
      </c>
      <c r="S26" s="6">
        <v>0</v>
      </c>
      <c r="T26" s="6">
        <v>0</v>
      </c>
    </row>
    <row r="27" s="1" customFormat="1" ht="17.25" customHeight="1" spans="1:20">
      <c r="A27" s="5"/>
      <c r="B27" s="6"/>
      <c r="C27" s="6"/>
      <c r="D27" s="6"/>
      <c r="E27" s="6"/>
      <c r="F27" s="6"/>
      <c r="G27" s="6"/>
      <c r="H27" s="6"/>
      <c r="I27" s="6"/>
      <c r="J27" s="5"/>
      <c r="K27" s="6"/>
      <c r="L27" s="6"/>
      <c r="M27" s="6"/>
      <c r="N27" s="6"/>
      <c r="O27" s="6"/>
      <c r="P27" s="6"/>
      <c r="Q27" s="5"/>
      <c r="R27" s="6"/>
      <c r="S27" s="6"/>
      <c r="T27" s="6"/>
    </row>
    <row r="28" s="1" customFormat="1" ht="17.25" customHeight="1" spans="1:20">
      <c r="A28" s="5"/>
      <c r="B28" s="6"/>
      <c r="C28" s="6"/>
      <c r="D28" s="6"/>
      <c r="E28" s="6"/>
      <c r="F28" s="6"/>
      <c r="G28" s="6"/>
      <c r="H28" s="6"/>
      <c r="I28" s="6"/>
      <c r="J28" s="5"/>
      <c r="K28" s="6"/>
      <c r="L28" s="6"/>
      <c r="M28" s="6"/>
      <c r="N28" s="6"/>
      <c r="O28" s="6"/>
      <c r="P28" s="6"/>
      <c r="Q28" s="5"/>
      <c r="R28" s="6"/>
      <c r="S28" s="6"/>
      <c r="T28" s="6"/>
    </row>
    <row r="29" s="1" customFormat="1" ht="17.25" customHeight="1" spans="1:20">
      <c r="A29" s="5"/>
      <c r="B29" s="6"/>
      <c r="C29" s="6"/>
      <c r="D29" s="6"/>
      <c r="E29" s="6"/>
      <c r="F29" s="6"/>
      <c r="G29" s="6"/>
      <c r="H29" s="6"/>
      <c r="I29" s="6"/>
      <c r="J29" s="5"/>
      <c r="K29" s="6"/>
      <c r="L29" s="6"/>
      <c r="M29" s="6"/>
      <c r="N29" s="6"/>
      <c r="O29" s="6"/>
      <c r="P29" s="6"/>
      <c r="Q29" s="5"/>
      <c r="R29" s="6"/>
      <c r="S29" s="6"/>
      <c r="T29" s="6"/>
    </row>
    <row r="30" s="1" customFormat="1" ht="17.25" customHeight="1" spans="1:20">
      <c r="A30" s="5"/>
      <c r="B30" s="6"/>
      <c r="C30" s="6"/>
      <c r="D30" s="6"/>
      <c r="E30" s="6"/>
      <c r="F30" s="6"/>
      <c r="G30" s="6"/>
      <c r="H30" s="6"/>
      <c r="I30" s="6"/>
      <c r="J30" s="5"/>
      <c r="K30" s="6"/>
      <c r="L30" s="6"/>
      <c r="M30" s="6"/>
      <c r="N30" s="6"/>
      <c r="O30" s="6"/>
      <c r="P30" s="6"/>
      <c r="Q30" s="5"/>
      <c r="R30" s="6"/>
      <c r="S30" s="6"/>
      <c r="T30" s="6"/>
    </row>
    <row r="31" s="1" customFormat="1" ht="17.25" customHeight="1" spans="1:20">
      <c r="A31" s="5"/>
      <c r="B31" s="6"/>
      <c r="C31" s="6"/>
      <c r="D31" s="6"/>
      <c r="E31" s="6"/>
      <c r="F31" s="6"/>
      <c r="G31" s="6"/>
      <c r="H31" s="6"/>
      <c r="I31" s="6"/>
      <c r="J31" s="5"/>
      <c r="K31" s="6"/>
      <c r="L31" s="6"/>
      <c r="M31" s="6"/>
      <c r="N31" s="6"/>
      <c r="O31" s="6"/>
      <c r="P31" s="6"/>
      <c r="Q31" s="5"/>
      <c r="R31" s="6"/>
      <c r="S31" s="6"/>
      <c r="T31" s="6"/>
    </row>
    <row r="32" s="1" customFormat="1" ht="17.25" customHeight="1" spans="1:20">
      <c r="A32" s="5"/>
      <c r="B32" s="6"/>
      <c r="C32" s="6"/>
      <c r="D32" s="6"/>
      <c r="E32" s="6"/>
      <c r="F32" s="6"/>
      <c r="G32" s="6"/>
      <c r="H32" s="6"/>
      <c r="I32" s="6"/>
      <c r="J32" s="5"/>
      <c r="K32" s="6"/>
      <c r="L32" s="6"/>
      <c r="M32" s="6"/>
      <c r="N32" s="6"/>
      <c r="O32" s="6"/>
      <c r="P32" s="6"/>
      <c r="Q32" s="5"/>
      <c r="R32" s="6"/>
      <c r="S32" s="6"/>
      <c r="T32" s="6"/>
    </row>
    <row r="33" s="1" customFormat="1" ht="17.25" customHeight="1" spans="1:20">
      <c r="A33" s="5"/>
      <c r="B33" s="6"/>
      <c r="C33" s="6"/>
      <c r="D33" s="6"/>
      <c r="E33" s="6"/>
      <c r="F33" s="6"/>
      <c r="G33" s="6"/>
      <c r="H33" s="6"/>
      <c r="I33" s="6"/>
      <c r="J33" s="5"/>
      <c r="K33" s="6"/>
      <c r="L33" s="6"/>
      <c r="M33" s="6"/>
      <c r="N33" s="6"/>
      <c r="O33" s="6"/>
      <c r="P33" s="6"/>
      <c r="Q33" s="5"/>
      <c r="R33" s="6"/>
      <c r="S33" s="6"/>
      <c r="T33" s="6"/>
    </row>
    <row r="34" s="1" customFormat="1" ht="17.25" customHeight="1" spans="1:20">
      <c r="A34" s="5"/>
      <c r="B34" s="6"/>
      <c r="C34" s="6"/>
      <c r="D34" s="6"/>
      <c r="E34" s="6"/>
      <c r="F34" s="6"/>
      <c r="G34" s="6"/>
      <c r="H34" s="6"/>
      <c r="I34" s="6"/>
      <c r="J34" s="5"/>
      <c r="K34" s="6"/>
      <c r="L34" s="6"/>
      <c r="M34" s="6"/>
      <c r="N34" s="6"/>
      <c r="O34" s="6"/>
      <c r="P34" s="6"/>
      <c r="Q34" s="5"/>
      <c r="R34" s="6"/>
      <c r="S34" s="6"/>
      <c r="T34" s="6"/>
    </row>
    <row r="35" s="1" customFormat="1" ht="17.25" customHeight="1" spans="1:20">
      <c r="A35" s="5"/>
      <c r="B35" s="6"/>
      <c r="C35" s="6"/>
      <c r="D35" s="6"/>
      <c r="E35" s="6"/>
      <c r="F35" s="6"/>
      <c r="G35" s="6"/>
      <c r="H35" s="6"/>
      <c r="I35" s="6"/>
      <c r="J35" s="5"/>
      <c r="K35" s="6"/>
      <c r="L35" s="6"/>
      <c r="M35" s="6"/>
      <c r="N35" s="6"/>
      <c r="O35" s="6"/>
      <c r="P35" s="6"/>
      <c r="Q35" s="5"/>
      <c r="R35" s="6"/>
      <c r="S35" s="6"/>
      <c r="T35" s="6"/>
    </row>
    <row r="36" s="1" customFormat="1" ht="17.25" customHeight="1" spans="1:20">
      <c r="A36" s="5"/>
      <c r="B36" s="6"/>
      <c r="C36" s="6"/>
      <c r="D36" s="6"/>
      <c r="E36" s="6"/>
      <c r="F36" s="6"/>
      <c r="G36" s="6"/>
      <c r="H36" s="6"/>
      <c r="I36" s="6"/>
      <c r="J36" s="5"/>
      <c r="K36" s="6"/>
      <c r="L36" s="6"/>
      <c r="M36" s="6"/>
      <c r="N36" s="6"/>
      <c r="O36" s="6"/>
      <c r="P36" s="6"/>
      <c r="Q36" s="5"/>
      <c r="R36" s="6"/>
      <c r="S36" s="6"/>
      <c r="T36" s="6"/>
    </row>
    <row r="37" s="1" customFormat="1" ht="17.25" customHeight="1" spans="1:20">
      <c r="A37" s="4" t="s">
        <v>337</v>
      </c>
      <c r="B37" s="6">
        <f>SUM(C37:I37)</f>
        <v>53139</v>
      </c>
      <c r="C37" s="6">
        <v>21180</v>
      </c>
      <c r="D37" s="6">
        <v>1232</v>
      </c>
      <c r="E37" s="6">
        <v>0</v>
      </c>
      <c r="F37" s="6">
        <v>1807</v>
      </c>
      <c r="G37" s="6">
        <v>0</v>
      </c>
      <c r="H37" s="6">
        <v>28920</v>
      </c>
      <c r="I37" s="6">
        <v>0</v>
      </c>
      <c r="J37" s="4" t="s">
        <v>338</v>
      </c>
      <c r="K37" s="6">
        <f>SUM(L37:P37)</f>
        <v>53055</v>
      </c>
      <c r="L37" s="6">
        <v>51007</v>
      </c>
      <c r="M37" s="6">
        <v>307</v>
      </c>
      <c r="N37" s="6">
        <v>21</v>
      </c>
      <c r="O37" s="6">
        <v>1720</v>
      </c>
      <c r="P37" s="6">
        <v>0</v>
      </c>
      <c r="Q37" s="4" t="s">
        <v>339</v>
      </c>
      <c r="R37" s="6">
        <f>SUM(S37:T37)</f>
        <v>84</v>
      </c>
      <c r="S37" s="6">
        <v>0</v>
      </c>
      <c r="T37" s="6">
        <v>84</v>
      </c>
    </row>
    <row r="38" s="1" customFormat="1" ht="18.75" customHeight="1"/>
  </sheetData>
  <mergeCells count="22">
    <mergeCell ref="A1:T1"/>
    <mergeCell ref="A2:T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A13" sqref="A13"/>
    </sheetView>
  </sheetViews>
  <sheetFormatPr defaultColWidth="9.125" defaultRowHeight="14.25" outlineLevelCol="2"/>
  <cols>
    <col min="1" max="3" width="33.125" style="1" customWidth="1"/>
    <col min="4" max="256" width="9.125" style="1" customWidth="1"/>
    <col min="257" max="16384" width="9.125" style="1"/>
  </cols>
  <sheetData>
    <row r="1" s="1" customFormat="1" ht="33.95" customHeight="1" spans="1:3">
      <c r="A1" s="2" t="s">
        <v>340</v>
      </c>
      <c r="B1" s="2"/>
      <c r="C1" s="2"/>
    </row>
    <row r="2" s="1" customFormat="1" ht="17.1" customHeight="1" spans="1:3">
      <c r="A2" s="3" t="s">
        <v>1</v>
      </c>
      <c r="B2" s="3"/>
      <c r="C2" s="3"/>
    </row>
    <row r="3" s="1" customFormat="1" ht="23.25" customHeight="1" spans="1:3">
      <c r="A3" s="4" t="s">
        <v>341</v>
      </c>
      <c r="B3" s="4" t="s">
        <v>342</v>
      </c>
      <c r="C3" s="4" t="s">
        <v>4</v>
      </c>
    </row>
    <row r="4" s="1" customFormat="1" ht="24.75" customHeight="1" spans="1:3">
      <c r="A4" s="5" t="s">
        <v>343</v>
      </c>
      <c r="B4" s="6"/>
      <c r="C4" s="6">
        <v>34650</v>
      </c>
    </row>
    <row r="5" s="1" customFormat="1" ht="24.75" customHeight="1" spans="1:3">
      <c r="A5" s="5" t="s">
        <v>344</v>
      </c>
      <c r="B5" s="6">
        <v>62700</v>
      </c>
      <c r="C5" s="6"/>
    </row>
    <row r="6" s="1" customFormat="1" ht="24.75" customHeight="1" spans="1:3">
      <c r="A6" s="5" t="s">
        <v>345</v>
      </c>
      <c r="B6" s="6"/>
      <c r="C6" s="6">
        <v>28920</v>
      </c>
    </row>
    <row r="7" s="1" customFormat="1" ht="24.75" customHeight="1" spans="1:3">
      <c r="A7" s="5" t="s">
        <v>346</v>
      </c>
      <c r="B7" s="6"/>
      <c r="C7" s="6">
        <v>1720</v>
      </c>
    </row>
    <row r="8" s="1" customFormat="1" ht="24.75" customHeight="1" spans="1:3">
      <c r="A8" s="5" t="s">
        <v>347</v>
      </c>
      <c r="B8" s="6"/>
      <c r="C8" s="6">
        <v>61803</v>
      </c>
    </row>
    <row r="9" s="1" customFormat="1" ht="17.1" customHeight="1"/>
  </sheetData>
  <mergeCells count="2">
    <mergeCell ref="A1:C1"/>
    <mergeCell ref="A2:C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政府性基金收入决算表</vt:lpstr>
      <vt:lpstr>政府性基金支出决算表</vt:lpstr>
      <vt:lpstr>政府性基金转移支付决算表</vt:lpstr>
      <vt:lpstr>政府专项债务限额和余额情况决算表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2019-08-14T08:56:00Z</dcterms:created>
  <dcterms:modified xsi:type="dcterms:W3CDTF">2019-08-05T08:54:12Z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